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05" windowWidth="19230" windowHeight="54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BW39" i="9" s="1"/>
  <c r="U34" i="9"/>
  <c r="U35" i="9" s="1"/>
  <c r="C34" i="9"/>
  <c r="U36" i="9" l="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<sst xmlns="http://schemas.openxmlformats.org/spreadsheetml/2006/main" count="1080" uniqueCount="560">
  <si>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</si>
  <si>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</si>
  <si>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</si>
  <si>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</si>
  <si>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</si>
  <si>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</si>
  <si>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</si>
  <si>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</si>
  <si>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</si>
  <si>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</si>
  <si>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</si>
  <si>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</si>
  <si>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</si>
  <si>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</si>
  <si>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</si>
  <si>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</si>
  <si>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</si>
  <si>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</si>
  <si>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</si>
  <si>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</si>
  <si>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</si>
  <si>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</si>
  <si>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</si>
  <si>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</si>
  <si>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</si>
  <si>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</si>
  <si>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</si>
  <si>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</si>
  <si>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</si>
  <si>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</si>
  <si>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</si>
  <si>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</si>
  <si>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</si>
  <si>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</si>
  <si>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</si>
  <si>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</si>
  <si>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</si>
  <si>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</si>
  <si>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</si>
  <si>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</si>
  <si>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</si>
  <si>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</si>
  <si>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</si>
  <si>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</si>
  <si>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</si>
  <si>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</si>
  <si>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</si>
  <si>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</si>
  <si>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</si>
  <si>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</si>
  <si>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</si>
  <si>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</si>
  <si>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</si>
  <si>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</si>
  <si>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</si>
  <si>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</si>
  <si>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</si>
  <si>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</si>
  <si>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</si>
  <si>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</si>
  <si>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</si>
  <si>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</si>
  <si>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</si>
  <si>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</si>
  <si>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</si>
  <si>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</si>
  <si>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</si>
  <si>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</si>
  <si>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</si>
  <si>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</si>
  <si>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</si>
  <si>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</si>
  <si>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</si>
  <si>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</si>
  <si>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</si>
  <si>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</si>
  <si>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</si>
  <si>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</si>
  <si>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</si>
  <si>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</si>
  <si>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</si>
  <si>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</si>
  <si>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</si>
  <si>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</si>
  <si>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</si>
  <si>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</si>
  <si>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</si>
  <si>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</si>
  <si>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</si>
  <si>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</si>
  <si>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</si>
  <si>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</si>
  <si>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</si>
  <si>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</si>
  <si>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</si>
  <si>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</si>
  <si>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</si>
  <si>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</si>
  <si>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</si>
  <si>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</si>
  <si>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</si>
  <si>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</si>
  <si>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</si>
  <si>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</si>
  <si>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</si>
  <si>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</si>
  <si>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</si>
  <si>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</si>
  <si>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</si>
  <si>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</si>
  <si>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</si>
  <si>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</si>
  <si>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</si>
  <si>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</si>
  <si>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</si>
  <si>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</si>
  <si>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</si>
  <si>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</si>
  <si>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</si>
  <si>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</si>
  <si>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</si>
  <si>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</si>
  <si>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</si>
  <si>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</si>
  <si>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</si>
  <si>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</si>
  <si>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</si>
  <si>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</si>
  <si>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</si>
  <si>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</si>
  <si>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</si>
  <si>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</si>
  <si>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</si>
  <si>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</si>
  <si>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</si>
  <si>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</si>
  <si>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</si>
  <si>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</si>
  <si>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</si>
  <si>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</si>
  <si>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</si>
  <si>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</si>
  <si>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</si>
  <si>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</si>
  <si>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</si>
  <si>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</si>
  <si>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</si>
  <si>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</si>
  <si>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</si>
  <si>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</si>
  <si>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</si>
  <si>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</si>
  <si>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</si>
  <si>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</si>
  <si>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</si>
  <si>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</si>
  <si>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</si>
  <si>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</si>
  <si>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</si>
  <si>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</si>
  <si>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</si>
  <si>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</si>
  <si>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</si>
  <si>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</si>
  <si>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</si>
  <si>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</si>
  <si>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</si>
  <si>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</si>
  <si>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</si>
  <si>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</si>
  <si>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</si>
  <si>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</si>
  <si>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</si>
  <si>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</si>
  <si>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</si>
  <si>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</si>
  <si>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</si>
  <si>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</si>
  <si>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</si>
  <si>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</si>
  <si>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</si>
  <si>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</si>
  <si>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</si>
  <si>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</si>
  <si>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</si>
  <si>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</si>
  <si>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</si>
  <si>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</si>
  <si>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</si>
  <si>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</si>
  <si>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</si>
  <si>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</si>
  <si>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大阪府能勢町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</si>
  <si>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</si>
  <si>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</si>
  <si>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</si>
  <si>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</si>
  <si>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</si>
  <si>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</si>
  <si>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</si>
  <si>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</si>
  <si>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</si>
  <si>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</si>
  <si>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</si>
  <si>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</si>
  <si>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</si>
  <si>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</si>
  <si>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</si>
  <si>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</si>
  <si>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</si>
  <si>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</si>
  <si>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</si>
  <si>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</si>
  <si>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</si>
  <si>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</si>
  <si>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</si>
  <si>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</si>
  <si>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</si>
  <si>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</si>
  <si>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</si>
  <si>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</si>
  <si>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</si>
  <si>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</si>
  <si>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</si>
  <si>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</si>
  <si>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</si>
  <si>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</si>
  <si>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</si>
  <si>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</si>
  <si>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</si>
  <si>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</si>
  <si>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</si>
  <si>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</si>
  <si>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</si>
  <si>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</si>
  <si>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</si>
  <si>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</si>
  <si>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</si>
  <si>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</si>
  <si>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</si>
  <si>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</si>
  <si>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</si>
  <si>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</si>
  <si>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</si>
  <si>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</si>
  <si>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</si>
  <si>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</si>
  <si>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</si>
  <si>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</si>
  <si>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</si>
  <si>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</si>
  <si>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</si>
  <si>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</si>
  <si>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</si>
  <si>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</si>
  <si>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</si>
  <si>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</si>
  <si>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</si>
  <si>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</si>
  <si>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</si>
  <si>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</si>
  <si>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</si>
  <si>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</si>
  <si>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</si>
  <si>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</si>
  <si>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</si>
  <si>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</si>
  <si>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</si>
  <si>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</si>
  <si>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</si>
  <si>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</si>
  <si>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</si>
  <si>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</si>
  <si>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</si>
  <si>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</si>
  <si>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</si>
  <si>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</si>
  <si>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</si>
  <si>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</si>
  <si>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</si>
  <si>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</si>
  <si>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</si>
  <si>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</si>
  <si>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</si>
  <si>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</si>
  <si>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</si>
  <si>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</si>
  <si>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</si>
  <si>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</si>
  <si>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</si>
  <si>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</si>
  <si>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</si>
  <si>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</si>
  <si>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</si>
  <si>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</si>
  <si>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</si>
  <si>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</si>
  <si>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</si>
  <si>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</si>
  <si>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</si>
  <si>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</si>
  <si>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</si>
  <si>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</si>
  <si>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</si>
  <si>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</si>
  <si>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</si>
  <si>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</si>
  <si>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</si>
  <si>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</si>
  <si>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</si>
  <si>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</si>
  <si>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</si>
  <si>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</si>
  <si>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</si>
  <si>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</si>
  <si>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</si>
  <si>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</si>
  <si>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</si>
  <si>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</si>
  <si>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</si>
  <si>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</si>
  <si>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</si>
  <si>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</si>
  <si>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</si>
  <si>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</si>
  <si>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</si>
  <si>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</si>
  <si>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</si>
  <si>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</si>
  <si>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</si>
  <si>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</si>
  <si>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</si>
  <si>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</si>
  <si>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</si>
  <si>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</si>
  <si>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</si>
  <si>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</si>
  <si>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</si>
  <si>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</si>
  <si>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</si>
  <si>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大阪府能勢町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</si>
  <si>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</si>
  <si>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</si>
  <si>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</si>
  <si>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</si>
  <si>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</si>
  <si>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</si>
  <si>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</si>
  <si>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</si>
  <si>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</si>
  <si>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</si>
  <si>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</si>
  <si>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</si>
  <si>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</si>
  <si>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</si>
  <si>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</si>
  <si>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</si>
  <si>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</si>
  <si>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</si>
  <si>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</si>
  <si>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</si>
  <si>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</si>
  <si>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</si>
  <si>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</si>
  <si>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</si>
  <si>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</si>
  <si>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</si>
  <si>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</si>
  <si>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</si>
  <si>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</si>
  <si>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</si>
  <si>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</si>
  <si>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</si>
  <si>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</si>
  <si>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</si>
  <si>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</si>
  <si>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</si>
  <si>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</si>
  <si>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</si>
  <si>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</si>
  <si>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</si>
  <si>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</si>
  <si>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</si>
  <si>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</si>
  <si>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</si>
  <si>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</si>
  <si>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</si>
  <si>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</si>
  <si>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</si>
  <si>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</si>
  <si>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</si>
  <si>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</si>
  <si>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</si>
  <si>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</si>
  <si>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</si>
  <si>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</si>
  <si>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</si>
  <si>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</si>
  <si>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</si>
  <si>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</si>
  <si>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</si>
  <si>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</si>
  <si>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</si>
  <si>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</si>
  <si>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</si>
  <si>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</si>
  <si>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</si>
  <si>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</si>
  <si>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</si>
  <si>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</si>
  <si>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</si>
  <si>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</si>
  <si>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</si>
  <si>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</si>
  <si>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</si>
  <si>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</si>
  <si>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</si>
  <si>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</si>
  <si>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</si>
  <si>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</si>
  <si>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</si>
  <si>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</si>
  <si>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</si>
  <si>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</si>
  <si>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</si>
  <si>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</si>
  <si>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</si>
  <si>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</si>
  <si>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</si>
  <si>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</si>
  <si>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</si>
  <si>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</si>
  <si>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</si>
  <si>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</si>
  <si>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</si>
  <si>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</si>
  <si>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</si>
  <si>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</si>
  <si>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</si>
  <si>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</si>
  <si>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</si>
  <si>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</si>
  <si>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</si>
  <si>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国民健康保険診療所特別会計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</si>
  <si>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</si>
  <si>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</si>
  <si>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</si>
  <si>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</si>
  <si>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</si>
  <si>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</si>
  <si>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</si>
  <si>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</si>
  <si>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</si>
  <si>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</si>
  <si>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</si>
  <si>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</si>
  <si>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</si>
  <si>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</si>
  <si>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</si>
  <si>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</si>
  <si>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</si>
  <si>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</si>
  <si>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</si>
  <si>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</si>
  <si>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</si>
  <si>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</si>
  <si>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</si>
  <si>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</si>
  <si>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</si>
  <si>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</si>
  <si>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</si>
  <si>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</si>
  <si>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</si>
  <si>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</si>
  <si>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</si>
  <si>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</si>
  <si>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</si>
  <si>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</si>
  <si>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</si>
  <si>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</si>
  <si>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</si>
  <si>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</si>
  <si>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</si>
  <si>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</si>
  <si>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</si>
  <si>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</si>
  <si>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</si>
  <si>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</si>
  <si>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</si>
  <si>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</si>
  <si>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</si>
  <si>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</si>
  <si>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</si>
  <si>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</si>
  <si>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</si>
  <si>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</si>
  <si>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</si>
  <si>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</si>
  <si>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</si>
  <si>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</si>
  <si>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</si>
  <si>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</si>
  <si>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</si>
  <si>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</si>
  <si>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</si>
  <si>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</si>
  <si>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</si>
  <si>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</si>
  <si>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</si>
  <si>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</si>
  <si>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</si>
  <si>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</si>
  <si>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</si>
  <si>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</si>
  <si>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</si>
  <si>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</si>
  <si>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</si>
  <si>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</si>
  <si>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</si>
  <si>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</si>
  <si>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</si>
  <si>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</si>
  <si>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</si>
  <si>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</si>
  <si>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</si>
  <si>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</si>
  <si>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5.59</t>
  </si>
  <si>
    <t>▲ 51.47</t>
  </si>
  <si>
    <t>水道事業会計</t>
  </si>
  <si>
    <t>一般会計</t>
  </si>
  <si>
    <t>国民健康保険特別会計</t>
  </si>
  <si>
    <t>介護保険特別会計</t>
  </si>
  <si>
    <t>下水道事業特別会計</t>
  </si>
  <si>
    <t>国民健康保険診療所特別会計</t>
  </si>
  <si>
    <t>後期高齢者医療特別会計</t>
  </si>
  <si>
    <t>農業集落排水事業特別会計</t>
  </si>
  <si>
    <t>その他会計（赤字）</t>
  </si>
  <si>
    <t>その他会計（黒字）</t>
  </si>
  <si>
    <t>-</t>
    <phoneticPr fontId="2"/>
  </si>
  <si>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</si>
  <si>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</si>
  <si>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大阪府後期高齢者医療連合（一般会計）</t>
    <rPh sb="0" eb="3">
      <t>オオサカフ</t>
    </rPh>
    <rPh sb="3" eb="5">
      <t>コウキ</t>
    </rPh>
    <rPh sb="5" eb="8">
      <t>コウレイシャ</t>
    </rPh>
    <rPh sb="8" eb="10">
      <t>イリョウ</t>
    </rPh>
    <rPh sb="10" eb="12">
      <t>レンゴウ</t>
    </rPh>
    <rPh sb="13" eb="15">
      <t>イッパン</t>
    </rPh>
    <rPh sb="15" eb="17">
      <t>カイケイ</t>
    </rPh>
    <phoneticPr fontId="2"/>
  </si>
  <si>
    <t>大阪府後期高齢者医療連合（後期高齢者医療特別会計）</t>
    <rPh sb="0" eb="3">
      <t>オオサカフ</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</si>
  <si>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</si>
  <si>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4">
      <t>ヨウスイ</t>
    </rPh>
    <rPh sb="14" eb="15">
      <t>ドウ</t>
    </rPh>
    <rPh sb="15" eb="17">
      <t>ジギョウ</t>
    </rPh>
    <rPh sb="17" eb="19">
      <t>カイケイ</t>
    </rPh>
    <phoneticPr fontId="2"/>
  </si>
  <si>
    <t>-</t>
    <phoneticPr fontId="2"/>
  </si>
  <si>
    <t>能勢物産センター</t>
    <rPh sb="0" eb="2">
      <t>ノセ</t>
    </rPh>
    <rPh sb="2" eb="4">
      <t>ブッサン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</si>
  <si>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</si>
  <si>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</si>
  <si>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</si>
  <si>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平成28年度決算より“統一的な基準”により財務書類を作成するため、未整備である。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</si>
  <si>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</si>
  <si>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</si>
  <si>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</si>
  <si>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</si>
  <si>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</si>
  <si>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</si>
  <si>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</si>
  <si>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</si>
  <si>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と比較して高い状況にある。実質公債費比率については、H23年度～H24年度において整備したし尿処理施設に伴う地方債の元金償還が始まったこと。また、将来負担比率はH26年度～H27年度にかけて学校再編事業を実施し、新学校建設に伴う地方債を発行したこと、加えて財政調整基金を大きく取り崩したことから数値が悪化したものである。今後、公共施設の再編整備等の実施に伴い、さらに地方債を発行する可能性があるが、総事業費の抑制が必須であり、公債費の適正化に取り組んでいく必要がある。</t>
    <rPh sb="34" eb="36">
      <t>ジッシツ</t>
    </rPh>
    <rPh sb="36" eb="39">
      <t>コウサイヒ</t>
    </rPh>
    <rPh sb="39" eb="41">
      <t>ヒリツ</t>
    </rPh>
    <rPh sb="56" eb="58">
      <t>ネンド</t>
    </rPh>
    <rPh sb="62" eb="64">
      <t>セイビ</t>
    </rPh>
    <rPh sb="67" eb="68">
      <t>ニョウ</t>
    </rPh>
    <rPh sb="68" eb="70">
      <t>ショリ</t>
    </rPh>
    <rPh sb="70" eb="72">
      <t>シセツ</t>
    </rPh>
    <rPh sb="73" eb="74">
      <t>トモナ</t>
    </rPh>
    <rPh sb="75" eb="78">
      <t>チホウサイ</t>
    </rPh>
    <rPh sb="79" eb="81">
      <t>ガンキン</t>
    </rPh>
    <rPh sb="81" eb="83">
      <t>ショウカン</t>
    </rPh>
    <rPh sb="84" eb="85">
      <t>ハジ</t>
    </rPh>
    <rPh sb="94" eb="96">
      <t>ショウライ</t>
    </rPh>
    <rPh sb="96" eb="98">
      <t>フタン</t>
    </rPh>
    <rPh sb="98" eb="100">
      <t>ヒリツ</t>
    </rPh>
    <rPh sb="110" eb="112">
      <t>ネンド</t>
    </rPh>
    <rPh sb="146" eb="147">
      <t>クワ</t>
    </rPh>
    <rPh sb="234" eb="236">
      <t>コウサイ</t>
    </rPh>
    <rPh sb="236" eb="237">
      <t>ヒ</t>
    </rPh>
    <rPh sb="238" eb="241">
      <t>テキセイカ</t>
    </rPh>
    <rPh sb="242" eb="243">
      <t>ト</t>
    </rPh>
    <rPh sb="244" eb="245">
      <t>ク</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</si>
</sst>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70786</c:v>
                </c:pt>
                <c:pt idx="1">
                  <c:v>21352</c:v>
                </c:pt>
                <c:pt idx="2">
                  <c:v>35144</c:v>
                </c:pt>
                <c:pt idx="3">
                  <c:v>109742</c:v>
                </c:pt>
                <c:pt idx="4">
                  <c:v>392372</c:v>
                </c:pt>
              </c:numCache>
            </c:numRef>
          </c:val>
          <c:smooth val="0"/>
        </c:ser>
        <c:dLbls>
          <c:showLegendKey val="0"/>
          <c:showVal val="0"/>
          <c:showCatName val="0"/>
          <c:showSerName val="0"/>
          <c:showPercent val="0"/>
          <c:showBubbleSize val="0"/>
        </c:dLbls>
        <c:marker val="1"/>
        <c:smooth val="0"/>
        <c:axId val="106171008"/>
        <c:axId val="106185472"/>
      </c:lineChart>
      <c:catAx>
        <c:axId val="106171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85472"/>
        <c:crosses val="autoZero"/>
        <c:auto val="1"/>
        <c:lblAlgn val="ctr"/>
        <c:lblOffset val="100"/>
        <c:tickLblSkip val="1"/>
        <c:tickMarkSkip val="1"/>
        <c:noMultiLvlLbl val="0"/>
      </c:catAx>
      <c:valAx>
        <c:axId val="10618547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7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5.18</c:v>
                </c:pt>
                <c:pt idx="1">
                  <c:v>5.7</c:v>
                </c:pt>
                <c:pt idx="2">
                  <c:v>8.57</c:v>
                </c:pt>
                <c:pt idx="3">
                  <c:v>9.59</c:v>
                </c:pt>
                <c:pt idx="4">
                  <c:v>4.55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92.05</c:v>
                </c:pt>
                <c:pt idx="1">
                  <c:v>96.18</c:v>
                </c:pt>
                <c:pt idx="2">
                  <c:v>101.88</c:v>
                </c:pt>
                <c:pt idx="3">
                  <c:v>96.17</c:v>
                </c:pt>
                <c:pt idx="4">
                  <c:v>46.04</c:v>
                </c:pt>
              </c:numCache>
            </c:numRef>
          </c:val>
        </c:ser>
        <c:dLbls>
          <c:showLegendKey val="0"/>
          <c:showVal val="0"/>
          <c:showCatName val="0"/>
          <c:showSerName val="0"/>
          <c:showPercent val="0"/>
          <c:showBubbleSize val="0"/>
        </c:dLbls>
        <c:gapWidth val="250"/>
        <c:overlap val="100"/>
        <c:axId val="106580992"/>
        <c:axId val="11235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9.6999999999999993</c:v>
                </c:pt>
                <c:pt idx="1">
                  <c:v>3.36</c:v>
                </c:pt>
                <c:pt idx="2">
                  <c:v>8.1999999999999993</c:v>
                </c:pt>
                <c:pt idx="3">
                  <c:v>-5.59</c:v>
                </c:pt>
                <c:pt idx="4">
                  <c:v>-51.47</c:v>
                </c:pt>
              </c:numCache>
            </c:numRef>
          </c:val>
          <c:smooth val="0"/>
        </c:ser>
        <c:dLbls>
          <c:showLegendKey val="0"/>
          <c:showVal val="0"/>
          <c:showCatName val="0"/>
          <c:showSerName val="0"/>
          <c:showPercent val="0"/>
          <c:showBubbleSize val="0"/>
        </c:dLbls>
        <c:marker val="1"/>
        <c:smooth val="0"/>
        <c:axId val="106580992"/>
        <c:axId val="112350336"/>
      </c:lineChart>
      <c:catAx>
        <c:axId val="10658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50336"/>
        <c:crosses val="autoZero"/>
        <c:auto val="1"/>
        <c:lblAlgn val="ctr"/>
        <c:lblOffset val="100"/>
        <c:tickLblSkip val="1"/>
        <c:tickMarkSkip val="1"/>
        <c:noMultiLvlLbl val="0"/>
      </c:catAx>
      <c:valAx>
        <c:axId val="11235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0.01</c:v>
                </c:pt>
                <c:pt idx="6">
                  <c:v>#N/A</c:v>
                </c:pt>
                <c:pt idx="7">
                  <c:v>0.02</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c:v>
                </c:pt>
                <c:pt idx="4">
                  <c:v>#N/A</c:v>
                </c:pt>
                <c:pt idx="5">
                  <c:v>0.08</c:v>
                </c:pt>
                <c:pt idx="6">
                  <c:v>#N/A</c:v>
                </c:pt>
                <c:pt idx="7">
                  <c:v>0.1</c:v>
                </c:pt>
                <c:pt idx="8">
                  <c:v>#N/A</c:v>
                </c:pt>
                <c:pt idx="9">
                  <c:v>0.09</c:v>
                </c:pt>
              </c:numCache>
            </c:numRef>
          </c:val>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0.23</c:v>
                </c:pt>
                <c:pt idx="4">
                  <c:v>#N/A</c:v>
                </c:pt>
                <c:pt idx="5">
                  <c:v>0.21</c:v>
                </c:pt>
                <c:pt idx="6">
                  <c:v>#N/A</c:v>
                </c:pt>
                <c:pt idx="7">
                  <c:v>0.15</c:v>
                </c:pt>
                <c:pt idx="8">
                  <c:v>#N/A</c:v>
                </c:pt>
                <c:pt idx="9">
                  <c:v>0.16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0.45</c:v>
                </c:pt>
                <c:pt idx="2">
                  <c:v>#N/A</c:v>
                </c:pt>
                <c:pt idx="3">
                  <c:v>0.47</c:v>
                </c:pt>
                <c:pt idx="4">
                  <c:v>#N/A</c:v>
                </c:pt>
                <c:pt idx="5">
                  <c:v>0.28999999999999998</c:v>
                </c:pt>
                <c:pt idx="6">
                  <c:v>#N/A</c:v>
                </c:pt>
                <c:pt idx="7">
                  <c:v>0.26</c:v>
                </c:pt>
                <c:pt idx="8">
                  <c:v>#N/A</c:v>
                </c:pt>
                <c:pt idx="9">
                  <c:v>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0.49</c:v>
                </c:pt>
                <c:pt idx="6">
                  <c:v>#N/A</c:v>
                </c:pt>
                <c:pt idx="7">
                  <c:v>1.1599999999999999</c:v>
                </c:pt>
                <c:pt idx="8">
                  <c:v>#N/A</c:v>
                </c:pt>
                <c:pt idx="9">
                  <c:v>0.68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5.28</c:v>
                </c:pt>
                <c:pt idx="2">
                  <c:v>#N/A</c:v>
                </c:pt>
                <c:pt idx="3">
                  <c:v>4.6500000000000004</c:v>
                </c:pt>
                <c:pt idx="4">
                  <c:v>#N/A</c:v>
                </c:pt>
                <c:pt idx="5">
                  <c:v>4.8099999999999996</c:v>
                </c:pt>
                <c:pt idx="6">
                  <c:v>#N/A</c:v>
                </c:pt>
                <c:pt idx="7">
                  <c:v>4.16</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5.17</c:v>
                </c:pt>
                <c:pt idx="2">
                  <c:v>#N/A</c:v>
                </c:pt>
                <c:pt idx="3">
                  <c:v>5.69</c:v>
                </c:pt>
                <c:pt idx="4">
                  <c:v>#N/A</c:v>
                </c:pt>
                <c:pt idx="5">
                  <c:v>8.57</c:v>
                </c:pt>
                <c:pt idx="6">
                  <c:v>#N/A</c:v>
                </c:pt>
                <c:pt idx="7">
                  <c:v>9.59</c:v>
                </c:pt>
                <c:pt idx="8">
                  <c:v>#N/A</c:v>
                </c:pt>
                <c:pt idx="9">
                  <c:v>4.54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19.86</c:v>
                </c:pt>
                <c:pt idx="2">
                  <c:v>#N/A</c:v>
                </c:pt>
                <c:pt idx="3">
                  <c:v>21.72</c:v>
                </c:pt>
                <c:pt idx="4">
                  <c:v>#N/A</c:v>
                </c:pt>
                <c:pt idx="5">
                  <c:v>22.51</c:v>
                </c:pt>
                <c:pt idx="6">
                  <c:v>#N/A</c:v>
                </c:pt>
                <c:pt idx="7">
                  <c:v>22.9</c:v>
                </c:pt>
                <c:pt idx="8">
                  <c:v>#N/A</c:v>
                </c:pt>
                <c:pt idx="9">
                  <c:v>23.71</c:v>
                </c:pt>
              </c:numCache>
            </c:numRef>
          </c:val>
        </c:ser>
        <c:dLbls>
          <c:showLegendKey val="0"/>
          <c:showVal val="0"/>
          <c:showCatName val="0"/>
          <c:showSerName val="0"/>
          <c:showPercent val="0"/>
          <c:showBubbleSize val="0"/>
        </c:dLbls>
        <c:gapWidth val="150"/>
        <c:overlap val="100"/>
        <c:axId val="112792320"/>
        <c:axId val="112793856"/>
      </c:barChart>
      <c:catAx>
        <c:axId val="1127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93856"/>
        <c:crosses val="autoZero"/>
        <c:auto val="1"/>
        <c:lblAlgn val="ctr"/>
        <c:lblOffset val="100"/>
        <c:tickLblSkip val="1"/>
        <c:tickMarkSkip val="1"/>
        <c:noMultiLvlLbl val="0"/>
      </c:catAx>
      <c:valAx>
        <c:axId val="11279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92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495</c:v>
                </c:pt>
                <c:pt idx="5">
                  <c:v>406</c:v>
                </c:pt>
                <c:pt idx="8">
                  <c:v>414</c:v>
                </c:pt>
                <c:pt idx="11">
                  <c:v>440</c:v>
                </c:pt>
                <c:pt idx="14">
                  <c:v>447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74</c:v>
                </c:pt>
                <c:pt idx="3">
                  <c:v>86</c:v>
                </c:pt>
                <c:pt idx="6">
                  <c:v>86</c:v>
                </c:pt>
                <c:pt idx="9">
                  <c:v>86</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268</c:v>
                </c:pt>
                <c:pt idx="3">
                  <c:v>298</c:v>
                </c:pt>
                <c:pt idx="6">
                  <c:v>327</c:v>
                </c:pt>
                <c:pt idx="9">
                  <c:v>337</c:v>
                </c:pt>
                <c:pt idx="12">
                  <c:v>336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482</c:v>
                </c:pt>
                <c:pt idx="3">
                  <c:v>394</c:v>
                </c:pt>
                <c:pt idx="6">
                  <c:v>353</c:v>
                </c:pt>
                <c:pt idx="9">
                  <c:v>389</c:v>
                </c:pt>
                <c:pt idx="12">
                  <c:v>419</c:v>
                </c:pt>
              </c:numCache>
            </c:numRef>
          </c:val>
        </c:ser>
        <c:dLbls>
          <c:showLegendKey val="0"/>
          <c:showVal val="0"/>
          <c:showCatName val="0"/>
          <c:showSerName val="0"/>
          <c:showPercent val="0"/>
          <c:showBubbleSize val="0"/>
        </c:dLbls>
        <c:gapWidth val="100"/>
        <c:overlap val="100"/>
        <c:axId val="4653824"/>
        <c:axId val="465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329</c:v>
                </c:pt>
                <c:pt idx="2">
                  <c:v>#N/A</c:v>
                </c:pt>
                <c:pt idx="3">
                  <c:v>#N/A</c:v>
                </c:pt>
                <c:pt idx="4">
                  <c:v>372</c:v>
                </c:pt>
                <c:pt idx="5">
                  <c:v>#N/A</c:v>
                </c:pt>
                <c:pt idx="6">
                  <c:v>#N/A</c:v>
                </c:pt>
                <c:pt idx="7">
                  <c:v>352</c:v>
                </c:pt>
                <c:pt idx="8">
                  <c:v>#N/A</c:v>
                </c:pt>
                <c:pt idx="9">
                  <c:v>#N/A</c:v>
                </c:pt>
                <c:pt idx="10">
                  <c:v>372</c:v>
                </c:pt>
                <c:pt idx="11">
                  <c:v>#N/A</c:v>
                </c:pt>
                <c:pt idx="12">
                  <c:v>#N/A</c:v>
                </c:pt>
                <c:pt idx="13">
                  <c:v>394</c:v>
                </c:pt>
                <c:pt idx="14">
                  <c:v>#N/A</c:v>
                </c:pt>
              </c:numCache>
            </c:numRef>
          </c:val>
          <c:smooth val="0"/>
        </c:ser>
        <c:dLbls>
          <c:showLegendKey val="0"/>
          <c:showVal val="0"/>
          <c:showCatName val="0"/>
          <c:showSerName val="0"/>
          <c:showPercent val="0"/>
          <c:showBubbleSize val="0"/>
        </c:dLbls>
        <c:marker val="1"/>
        <c:smooth val="0"/>
        <c:axId val="4653824"/>
        <c:axId val="4655744"/>
      </c:lineChart>
      <c:catAx>
        <c:axId val="465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5744"/>
        <c:crosses val="autoZero"/>
        <c:auto val="1"/>
        <c:lblAlgn val="ctr"/>
        <c:lblOffset val="100"/>
        <c:tickLblSkip val="1"/>
        <c:tickMarkSkip val="1"/>
        <c:noMultiLvlLbl val="0"/>
      </c:catAx>
      <c:valAx>
        <c:axId val="465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5415</c:v>
                </c:pt>
                <c:pt idx="5">
                  <c:v>5375</c:v>
                </c:pt>
                <c:pt idx="8">
                  <c:v>5344</c:v>
                </c:pt>
                <c:pt idx="11">
                  <c:v>5490</c:v>
                </c:pt>
                <c:pt idx="14">
                  <c:v>6069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4121</c:v>
                </c:pt>
                <c:pt idx="5">
                  <c:v>4245</c:v>
                </c:pt>
                <c:pt idx="8">
                  <c:v>4424</c:v>
                </c:pt>
                <c:pt idx="11">
                  <c:v>4131</c:v>
                </c:pt>
                <c:pt idx="14">
                  <c:v>2600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968</c:v>
                </c:pt>
                <c:pt idx="3">
                  <c:v>905</c:v>
                </c:pt>
                <c:pt idx="6">
                  <c:v>902</c:v>
                </c:pt>
                <c:pt idx="9">
                  <c:v>960</c:v>
                </c:pt>
                <c:pt idx="12">
                  <c:v>933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821</c:v>
                </c:pt>
                <c:pt idx="3">
                  <c:v>748</c:v>
                </c:pt>
                <c:pt idx="6">
                  <c:v>674</c:v>
                </c:pt>
                <c:pt idx="9">
                  <c:v>598</c:v>
                </c:pt>
                <c:pt idx="12">
                  <c:v>521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5293</c:v>
                </c:pt>
                <c:pt idx="3">
                  <c:v>5235</c:v>
                </c:pt>
                <c:pt idx="6">
                  <c:v>5148</c:v>
                </c:pt>
                <c:pt idx="9">
                  <c:v>5088</c:v>
                </c:pt>
                <c:pt idx="12">
                  <c:v>4983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4489</c:v>
                </c:pt>
                <c:pt idx="3">
                  <c:v>4424</c:v>
                </c:pt>
                <c:pt idx="6">
                  <c:v>4486</c:v>
                </c:pt>
                <c:pt idx="9">
                  <c:v>5090</c:v>
                </c:pt>
                <c:pt idx="12">
                  <c:v>6018</c:v>
                </c:pt>
              </c:numCache>
            </c:numRef>
          </c:val>
        </c:ser>
        <c:dLbls>
          <c:showLegendKey val="0"/>
          <c:showVal val="0"/>
          <c:showCatName val="0"/>
          <c:showSerName val="0"/>
          <c:showPercent val="0"/>
          <c:showBubbleSize val="0"/>
        </c:dLbls>
        <c:gapWidth val="100"/>
        <c:overlap val="100"/>
        <c:axId val="99214080"/>
        <c:axId val="9921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2036</c:v>
                </c:pt>
                <c:pt idx="2">
                  <c:v>#N/A</c:v>
                </c:pt>
                <c:pt idx="3">
                  <c:v>#N/A</c:v>
                </c:pt>
                <c:pt idx="4">
                  <c:v>1692</c:v>
                </c:pt>
                <c:pt idx="5">
                  <c:v>#N/A</c:v>
                </c:pt>
                <c:pt idx="6">
                  <c:v>#N/A</c:v>
                </c:pt>
                <c:pt idx="7">
                  <c:v>1442</c:v>
                </c:pt>
                <c:pt idx="8">
                  <c:v>#N/A</c:v>
                </c:pt>
                <c:pt idx="9">
                  <c:v>#N/A</c:v>
                </c:pt>
                <c:pt idx="10">
                  <c:v>2115</c:v>
                </c:pt>
                <c:pt idx="11">
                  <c:v>#N/A</c:v>
                </c:pt>
                <c:pt idx="12">
                  <c:v>#N/A</c:v>
                </c:pt>
                <c:pt idx="13">
                  <c:v>3786</c:v>
                </c:pt>
                <c:pt idx="14">
                  <c:v>#N/A</c:v>
                </c:pt>
              </c:numCache>
            </c:numRef>
          </c:val>
          <c:smooth val="0"/>
        </c:ser>
        <c:dLbls>
          <c:showLegendKey val="0"/>
          <c:showVal val="0"/>
          <c:showCatName val="0"/>
          <c:showSerName val="0"/>
          <c:showPercent val="0"/>
          <c:showBubbleSize val="0"/>
        </c:dLbls>
        <c:marker val="1"/>
        <c:smooth val="0"/>
        <c:axId val="99214080"/>
        <c:axId val="99216000"/>
      </c:lineChart>
      <c:catAx>
        <c:axId val="992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216000"/>
        <c:crosses val="autoZero"/>
        <c:auto val="1"/>
        <c:lblAlgn val="ctr"/>
        <c:lblOffset val="100"/>
        <c:tickLblSkip val="1"/>
        <c:tickMarkSkip val="1"/>
        <c:noMultiLvlLbl val="0"/>
      </c:catAx>
      <c:valAx>
        <c:axId val="9921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639808"/>
        <c:axId val="113641728"/>
      </c:scatterChart>
      <c:valAx>
        <c:axId val="113639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41728"/>
        <c:crosses val="autoZero"/>
        <c:crossBetween val="midCat"/>
      </c:valAx>
      <c:valAx>
        <c:axId val="1136417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39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9.8000000000000007</c:v>
                </c:pt>
                <c:pt idx="1">
                  <c:v>11.1</c:v>
                </c:pt>
                <c:pt idx="2">
                  <c:v>12</c:v>
                </c:pt>
                <c:pt idx="3">
                  <c:v>12.7</c:v>
                </c:pt>
                <c:pt idx="4">
                  <c:v>12.9</c:v>
                </c:pt>
              </c:numCache>
            </c:numRef>
          </c:xVal>
          <c:yVal>
            <c:numRef>
              <c:f>公会計指標分析・財政指標組合せ分析表!$K$73:$O$73</c:f>
              <c:numCache>
                <c:formatCode>#,##0.0;"▲ "#,##0.0</c:formatCode>
                <c:ptCount val="5"/>
                <c:pt idx="0">
                  <c:v>68.5</c:v>
                </c:pt>
                <c:pt idx="1">
                  <c:v>58.2</c:v>
                </c:pt>
                <c:pt idx="2">
                  <c:v>49.9</c:v>
                </c:pt>
                <c:pt idx="3">
                  <c:v>74.599999999999994</c:v>
                </c:pt>
                <c:pt idx="4">
                  <c:v>128.6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13686400"/>
        <c:axId val="113700864"/>
      </c:scatterChart>
      <c:valAx>
        <c:axId val="113686400"/>
        <c:scaling>
          <c:orientation val="minMax"/>
          <c:max val="13.299999999999999"/>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00864"/>
        <c:crosses val="autoZero"/>
        <c:crossBetween val="midCat"/>
      </c:valAx>
      <c:valAx>
        <c:axId val="113700864"/>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8640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10,893
10,831
98.75
9,348,003
9,190,887
154,195
3,389,324
5,974,901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送変電線施設の立地による固定資産税（償却資産）の増収に伴い、かつては類似団体内平均値を上回っていたが、人口減少、少子高齢化等、担税力人口の減少により、平成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年度を境に類似団体内平均値を下回る傾向が続いている。町税の徴収強化を図るとともに、行財政改革プログラム（</a:t>
          </a:r>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年度策定）に基づく健全な行財政運営に努める。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151795</xdr:rowOff>
    </xdr:to>
    <xdr:cxnSp macro="">
      <xdr:nvCxnSpPr>
        <xdr:cNvPr id="69" name="直線コネクタ 68"/>
        <xdr:cNvCxnSpPr/>
      </xdr:nvCxnSpPr>
      <xdr:spPr>
        <a:xfrm>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140305</xdr:rowOff>
    </xdr:to>
    <xdr:cxnSp macro="">
      <xdr:nvCxnSpPr>
        <xdr:cNvPr id="72" name="直線コネクタ 71"/>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140305</xdr:rowOff>
    </xdr:to>
    <xdr:cxnSp macro="">
      <xdr:nvCxnSpPr>
        <xdr:cNvPr id="75" name="直線コネクタ 74"/>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140305</xdr:rowOff>
    </xdr:to>
    <xdr:cxnSp macro="">
      <xdr:nvCxnSpPr>
        <xdr:cNvPr id="78" name="直線コネクタ 77"/>
        <xdr:cNvCxnSpPr/>
      </xdr:nvCxnSpPr>
      <xdr:spPr>
        <a:xfrm>
          <a:off x="1447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73072</xdr:rowOff>
    </xdr:from>
    <xdr:ext cx="762000" cy="259045"/>
    <xdr:sp macro="" textlink="">
      <xdr:nvSpPr>
        <xdr:cNvPr id="89" name="財政力該当値テキスト"/>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96" name="円/楕円 95"/>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97" name="テキスト ボックス 96"/>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ja-JP" sz="1300">
              <a:solidFill>
                <a:schemeClr val="dk1"/>
              </a:solidFill>
              <a:effectLst/>
              <a:latin typeface="+mn-ea"/>
              <a:ea typeface="+mn-ea"/>
              <a:cs typeface="+mn-cs"/>
            </a:rPr>
            <a:t>　財政再建プログラム（Ｈ</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年度）及び自立経営プラン（Ｈ</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年度）に基づく職員数の削減や事務事業の精査等により経常経費一般財源を圧縮し、他団体に先駆けて行財政計画に取組んだ結果、類似団体内平均値に近い状況にあった。しかしながら人口減少等から、歳入の根幹である町税、普通交付税が減少傾向にある中で、行財政改革に取り組んでいるものの、抜本的な構造改革に至っていない状況にある。今後も新小中学校の建設に伴う公債費のさらなる増加が見込まれることから、公共施設等の再編や総人件費の抑制等に取り組むことで経常経費の削減を図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128524</xdr:rowOff>
    </xdr:from>
    <xdr:to>
      <xdr:col>7</xdr:col>
      <xdr:colOff>152400</xdr:colOff>
      <xdr:row>66</xdr:row>
      <xdr:rowOff>24638</xdr:rowOff>
    </xdr:to>
    <xdr:cxnSp macro="">
      <xdr:nvCxnSpPr>
        <xdr:cNvPr id="130" name="直線コネクタ 129"/>
        <xdr:cNvCxnSpPr/>
      </xdr:nvCxnSpPr>
      <xdr:spPr>
        <a:xfrm flipV="1">
          <a:off x="4114800" y="1127277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66</xdr:row>
      <xdr:rowOff>24638</xdr:rowOff>
    </xdr:to>
    <xdr:cxnSp macro="">
      <xdr:nvCxnSpPr>
        <xdr:cNvPr id="133" name="直線コネクタ 132"/>
        <xdr:cNvCxnSpPr/>
      </xdr:nvCxnSpPr>
      <xdr:spPr>
        <a:xfrm>
          <a:off x="3225800" y="1113764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64</xdr:row>
      <xdr:rowOff>164846</xdr:rowOff>
    </xdr:to>
    <xdr:cxnSp macro="">
      <xdr:nvCxnSpPr>
        <xdr:cNvPr id="136" name="直線コネクタ 135"/>
        <xdr:cNvCxnSpPr/>
      </xdr:nvCxnSpPr>
      <xdr:spPr>
        <a:xfrm>
          <a:off x="2336800" y="111328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160020</xdr:rowOff>
    </xdr:to>
    <xdr:cxnSp macro="">
      <xdr:nvCxnSpPr>
        <xdr:cNvPr id="139" name="直線コネクタ 138"/>
        <xdr:cNvCxnSpPr/>
      </xdr:nvCxnSpPr>
      <xdr:spPr>
        <a:xfrm>
          <a:off x="1447800" y="108915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77724</xdr:rowOff>
    </xdr:from>
    <xdr:to>
      <xdr:col>7</xdr:col>
      <xdr:colOff>203200</xdr:colOff>
      <xdr:row>66</xdr:row>
      <xdr:rowOff>7874</xdr:rowOff>
    </xdr:to>
    <xdr:sp macro="" textlink="">
      <xdr:nvSpPr>
        <xdr:cNvPr id="149" name="円/楕円 148"/>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145051</xdr:rowOff>
    </xdr:from>
    <xdr:ext cx="762000" cy="259045"/>
    <xdr:sp macro="" textlink="">
      <xdr:nvSpPr>
        <xdr:cNvPr id="150" name="財政構造の弾力性該当値テキスト"/>
        <xdr:cNvSpPr txBox="1"/>
      </xdr:nvSpPr>
      <xdr:spPr>
        <a:xfrm>
          <a:off x="5041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145288</xdr:rowOff>
    </xdr:from>
    <xdr:to>
      <xdr:col>6</xdr:col>
      <xdr:colOff>50800</xdr:colOff>
      <xdr:row>66</xdr:row>
      <xdr:rowOff>75438</xdr:rowOff>
    </xdr:to>
    <xdr:sp macro="" textlink="">
      <xdr:nvSpPr>
        <xdr:cNvPr id="151" name="円/楕円 150"/>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60215</xdr:rowOff>
    </xdr:from>
    <xdr:ext cx="736600" cy="259045"/>
    <xdr:sp macro="" textlink="">
      <xdr:nvSpPr>
        <xdr:cNvPr id="152" name="テキスト ボックス 151"/>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3" name="円/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5" name="円/楕円 154"/>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6" name="テキスト ボックス 155"/>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7" name="円/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[161,732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mn-ea"/>
              <a:ea typeface="+mn-ea"/>
            </a:rPr>
            <a:t>　</a:t>
          </a:r>
          <a:r>
            <a:rPr kumimoji="1" lang="ja-JP" altLang="en-US" sz="1300">
              <a:latin typeface="+mn-ea"/>
              <a:ea typeface="+mn-ea"/>
            </a:rPr>
            <a:t>人口１人当たり人件費・物件費等の決算額は、</a:t>
          </a:r>
          <a:r>
            <a:rPr kumimoji="1" lang="en-US" altLang="ja-JP" sz="1300">
              <a:latin typeface="+mn-ea"/>
              <a:ea typeface="+mn-ea"/>
            </a:rPr>
            <a:t>H25</a:t>
          </a:r>
          <a:r>
            <a:rPr kumimoji="1" lang="ja-JP" altLang="en-US" sz="1300">
              <a:latin typeface="+mn-ea"/>
              <a:ea typeface="+mn-ea"/>
            </a:rPr>
            <a:t>年度までは</a:t>
          </a:r>
          <a:r>
            <a:rPr kumimoji="1" lang="en-US" altLang="ja-JP" sz="1300">
              <a:latin typeface="+mn-ea"/>
              <a:ea typeface="+mn-ea"/>
            </a:rPr>
            <a:t>155,000</a:t>
          </a:r>
          <a:r>
            <a:rPr kumimoji="1" lang="ja-JP" altLang="en-US" sz="1300">
              <a:latin typeface="+mn-ea"/>
              <a:ea typeface="+mn-ea"/>
            </a:rPr>
            <a:t>円前後で推移してきたが、</a:t>
          </a:r>
          <a:r>
            <a:rPr kumimoji="1" lang="en-US" altLang="ja-JP" sz="1300">
              <a:latin typeface="+mn-ea"/>
              <a:ea typeface="+mn-ea"/>
            </a:rPr>
            <a:t>H26</a:t>
          </a:r>
          <a:r>
            <a:rPr kumimoji="1" lang="ja-JP" altLang="en-US" sz="1300">
              <a:latin typeface="+mn-ea"/>
              <a:ea typeface="+mn-ea"/>
            </a:rPr>
            <a:t>以降は</a:t>
          </a:r>
          <a:r>
            <a:rPr kumimoji="1" lang="en-US" altLang="ja-JP" sz="1300">
              <a:latin typeface="+mn-ea"/>
              <a:ea typeface="+mn-ea"/>
            </a:rPr>
            <a:t>160,000</a:t>
          </a:r>
          <a:r>
            <a:rPr kumimoji="1" lang="ja-JP" altLang="en-US" sz="1300">
              <a:latin typeface="+mn-ea"/>
              <a:ea typeface="+mn-ea"/>
            </a:rPr>
            <a:t>円を超える状況にある。Ｈ</a:t>
          </a:r>
          <a:r>
            <a:rPr kumimoji="1" lang="en-US" altLang="ja-JP" sz="1300">
              <a:latin typeface="+mn-ea"/>
              <a:ea typeface="+mn-ea"/>
            </a:rPr>
            <a:t>27</a:t>
          </a:r>
          <a:r>
            <a:rPr kumimoji="1" lang="ja-JP" altLang="en-US" sz="1300">
              <a:latin typeface="+mn-ea"/>
              <a:ea typeface="+mn-ea"/>
            </a:rPr>
            <a:t>年度においては、各費目の微増傾向を反映し、結果、人口１人当たり人件費・物件費等の決算額は、前年度決算額を上回る水準となった。人事院勧告の準拠による人件費の自然増や、権限移譲に伴う物件費の上昇傾向は避けがたいところであるが、更なる経費の上昇を避けるため、事務の効率化を推進す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113681</xdr:rowOff>
    </xdr:from>
    <xdr:to>
      <xdr:col>7</xdr:col>
      <xdr:colOff>152400</xdr:colOff>
      <xdr:row>82</xdr:row>
      <xdr:rowOff>120118</xdr:rowOff>
    </xdr:to>
    <xdr:cxnSp macro="">
      <xdr:nvCxnSpPr>
        <xdr:cNvPr id="191" name="直線コネクタ 190"/>
        <xdr:cNvCxnSpPr/>
      </xdr:nvCxnSpPr>
      <xdr:spPr>
        <a:xfrm>
          <a:off x="4114800" y="14172581"/>
          <a:ext cx="8382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90173</xdr:rowOff>
    </xdr:from>
    <xdr:to>
      <xdr:col>6</xdr:col>
      <xdr:colOff>0</xdr:colOff>
      <xdr:row>82</xdr:row>
      <xdr:rowOff>113681</xdr:rowOff>
    </xdr:to>
    <xdr:cxnSp macro="">
      <xdr:nvCxnSpPr>
        <xdr:cNvPr id="194" name="直線コネクタ 193"/>
        <xdr:cNvCxnSpPr/>
      </xdr:nvCxnSpPr>
      <xdr:spPr>
        <a:xfrm>
          <a:off x="3225800" y="14149073"/>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90173</xdr:rowOff>
    </xdr:from>
    <xdr:to>
      <xdr:col>4</xdr:col>
      <xdr:colOff>482600</xdr:colOff>
      <xdr:row>82</xdr:row>
      <xdr:rowOff>99068</xdr:rowOff>
    </xdr:to>
    <xdr:cxnSp macro="">
      <xdr:nvCxnSpPr>
        <xdr:cNvPr id="197" name="直線コネクタ 196"/>
        <xdr:cNvCxnSpPr/>
      </xdr:nvCxnSpPr>
      <xdr:spPr>
        <a:xfrm flipV="1">
          <a:off x="2336800" y="14149073"/>
          <a:ext cx="8890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86626</xdr:rowOff>
    </xdr:from>
    <xdr:to>
      <xdr:col>3</xdr:col>
      <xdr:colOff>279400</xdr:colOff>
      <xdr:row>82</xdr:row>
      <xdr:rowOff>99068</xdr:rowOff>
    </xdr:to>
    <xdr:cxnSp macro="">
      <xdr:nvCxnSpPr>
        <xdr:cNvPr id="200" name="直線コネクタ 199"/>
        <xdr:cNvCxnSpPr/>
      </xdr:nvCxnSpPr>
      <xdr:spPr>
        <a:xfrm>
          <a:off x="1447800" y="1414552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69318</xdr:rowOff>
    </xdr:from>
    <xdr:to>
      <xdr:col>7</xdr:col>
      <xdr:colOff>203200</xdr:colOff>
      <xdr:row>82</xdr:row>
      <xdr:rowOff>170918</xdr:rowOff>
    </xdr:to>
    <xdr:sp macro="" textlink="">
      <xdr:nvSpPr>
        <xdr:cNvPr id="210" name="円/楕円 209"/>
        <xdr:cNvSpPr/>
      </xdr:nvSpPr>
      <xdr:spPr>
        <a:xfrm>
          <a:off x="4902200" y="141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85845</xdr:rowOff>
    </xdr:from>
    <xdr:ext cx="762000" cy="259045"/>
    <xdr:sp macro="" textlink="">
      <xdr:nvSpPr>
        <xdr:cNvPr id="211" name="人件費・物件費等の状況該当値テキスト"/>
        <xdr:cNvSpPr txBox="1"/>
      </xdr:nvSpPr>
      <xdr:spPr>
        <a:xfrm>
          <a:off x="5041900" y="1397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161,732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62881</xdr:rowOff>
    </xdr:from>
    <xdr:to>
      <xdr:col>6</xdr:col>
      <xdr:colOff>50800</xdr:colOff>
      <xdr:row>82</xdr:row>
      <xdr:rowOff>164481</xdr:rowOff>
    </xdr:to>
    <xdr:sp macro="" textlink="">
      <xdr:nvSpPr>
        <xdr:cNvPr id="212" name="円/楕円 211"/>
        <xdr:cNvSpPr/>
      </xdr:nvSpPr>
      <xdr:spPr>
        <a:xfrm>
          <a:off x="4064000" y="141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3208</xdr:rowOff>
    </xdr:from>
    <xdr:ext cx="736600" cy="259045"/>
    <xdr:sp macro="" textlink="">
      <xdr:nvSpPr>
        <xdr:cNvPr id="213" name="テキスト ボックス 212"/>
        <xdr:cNvSpPr txBox="1"/>
      </xdr:nvSpPr>
      <xdr:spPr>
        <a:xfrm>
          <a:off x="3733800" y="13890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39373</xdr:rowOff>
    </xdr:from>
    <xdr:to>
      <xdr:col>4</xdr:col>
      <xdr:colOff>533400</xdr:colOff>
      <xdr:row>82</xdr:row>
      <xdr:rowOff>140973</xdr:rowOff>
    </xdr:to>
    <xdr:sp macro="" textlink="">
      <xdr:nvSpPr>
        <xdr:cNvPr id="214" name="円/楕円 213"/>
        <xdr:cNvSpPr/>
      </xdr:nvSpPr>
      <xdr:spPr>
        <a:xfrm>
          <a:off x="3175000" y="140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151150</xdr:rowOff>
    </xdr:from>
    <xdr:ext cx="762000" cy="259045"/>
    <xdr:sp macro="" textlink="">
      <xdr:nvSpPr>
        <xdr:cNvPr id="215" name="テキスト ボックス 214"/>
        <xdr:cNvSpPr txBox="1"/>
      </xdr:nvSpPr>
      <xdr:spPr>
        <a:xfrm>
          <a:off x="2844800" y="1386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48268</xdr:rowOff>
    </xdr:from>
    <xdr:to>
      <xdr:col>3</xdr:col>
      <xdr:colOff>330200</xdr:colOff>
      <xdr:row>82</xdr:row>
      <xdr:rowOff>149868</xdr:rowOff>
    </xdr:to>
    <xdr:sp macro="" textlink="">
      <xdr:nvSpPr>
        <xdr:cNvPr id="216" name="円/楕円 215"/>
        <xdr:cNvSpPr/>
      </xdr:nvSpPr>
      <xdr:spPr>
        <a:xfrm>
          <a:off x="2286000" y="14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134645</xdr:rowOff>
    </xdr:from>
    <xdr:ext cx="762000" cy="259045"/>
    <xdr:sp macro="" textlink="">
      <xdr:nvSpPr>
        <xdr:cNvPr id="217" name="テキスト ボックス 216"/>
        <xdr:cNvSpPr txBox="1"/>
      </xdr:nvSpPr>
      <xdr:spPr>
        <a:xfrm>
          <a:off x="1955800" y="14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35826</xdr:rowOff>
    </xdr:from>
    <xdr:to>
      <xdr:col>2</xdr:col>
      <xdr:colOff>127000</xdr:colOff>
      <xdr:row>82</xdr:row>
      <xdr:rowOff>137426</xdr:rowOff>
    </xdr:to>
    <xdr:sp macro="" textlink="">
      <xdr:nvSpPr>
        <xdr:cNvPr id="218" name="円/楕円 217"/>
        <xdr:cNvSpPr/>
      </xdr:nvSpPr>
      <xdr:spPr>
        <a:xfrm>
          <a:off x="1397000" y="140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147603</xdr:rowOff>
    </xdr:from>
    <xdr:ext cx="762000" cy="259045"/>
    <xdr:sp macro="" textlink="">
      <xdr:nvSpPr>
        <xdr:cNvPr id="219" name="テキスト ボックス 218"/>
        <xdr:cNvSpPr txBox="1"/>
      </xdr:nvSpPr>
      <xdr:spPr>
        <a:xfrm>
          <a:off x="1066800" y="1386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近年、採用抑制に努めたことにより職員の平均年齢が上昇し、類似団体内平均値を上回る結果となっている。</a:t>
          </a:r>
          <a:r>
            <a:rPr kumimoji="1" lang="ja-JP" altLang="en-US" sz="1300">
              <a:solidFill>
                <a:schemeClr val="dk1"/>
              </a:solidFill>
              <a:effectLst/>
              <a:latin typeface="+mn-ea"/>
              <a:ea typeface="+mn-ea"/>
              <a:cs typeface="+mn-cs"/>
            </a:rPr>
            <a:t>特に職員の年齢構成が均一でなく、特定の年齢層に偏在することから、数年間は同様の傾向が継続する見込み。</a:t>
          </a:r>
          <a:r>
            <a:rPr kumimoji="1" lang="ja-JP" altLang="ja-JP" sz="1300">
              <a:solidFill>
                <a:schemeClr val="dk1"/>
              </a:solidFill>
              <a:effectLst/>
              <a:latin typeface="+mn-ea"/>
              <a:ea typeface="+mn-ea"/>
              <a:cs typeface="+mn-cs"/>
            </a:rPr>
            <a:t>平成</a:t>
          </a:r>
          <a:r>
            <a:rPr kumimoji="1" lang="ja-JP" altLang="en-US" sz="1300">
              <a:solidFill>
                <a:schemeClr val="dk1"/>
              </a:solidFill>
              <a:effectLst/>
              <a:latin typeface="+mn-ea"/>
              <a:ea typeface="+mn-ea"/>
              <a:cs typeface="+mn-cs"/>
            </a:rPr>
            <a:t>２７</a:t>
          </a:r>
          <a:r>
            <a:rPr kumimoji="1" lang="ja-JP" altLang="ja-JP" sz="1300">
              <a:solidFill>
                <a:schemeClr val="dk1"/>
              </a:solidFill>
              <a:effectLst/>
              <a:latin typeface="+mn-ea"/>
              <a:ea typeface="+mn-ea"/>
              <a:cs typeface="+mn-cs"/>
            </a:rPr>
            <a:t>年度決算では</a:t>
          </a:r>
          <a:r>
            <a:rPr kumimoji="1" lang="ja-JP" altLang="en-US" sz="1300">
              <a:solidFill>
                <a:schemeClr val="dk1"/>
              </a:solidFill>
              <a:effectLst/>
              <a:latin typeface="+mn-ea"/>
              <a:ea typeface="+mn-ea"/>
              <a:cs typeface="+mn-cs"/>
            </a:rPr>
            <a:t>対前年比</a:t>
          </a:r>
          <a:r>
            <a:rPr kumimoji="1" lang="en-US" altLang="ja-JP" sz="1300">
              <a:solidFill>
                <a:schemeClr val="dk1"/>
              </a:solidFill>
              <a:effectLst/>
              <a:latin typeface="+mn-ea"/>
              <a:ea typeface="+mn-ea"/>
              <a:cs typeface="+mn-cs"/>
            </a:rPr>
            <a:t>0.3</a:t>
          </a:r>
          <a:r>
            <a:rPr kumimoji="1" lang="ja-JP" altLang="en-US" sz="1300">
              <a:solidFill>
                <a:schemeClr val="dk1"/>
              </a:solidFill>
              <a:effectLst/>
              <a:latin typeface="+mn-ea"/>
              <a:ea typeface="+mn-ea"/>
              <a:cs typeface="+mn-cs"/>
            </a:rPr>
            <a:t>ポイント増ではあるが、</a:t>
          </a:r>
          <a:r>
            <a:rPr kumimoji="1" lang="ja-JP" altLang="ja-JP" sz="1300">
              <a:solidFill>
                <a:schemeClr val="dk1"/>
              </a:solidFill>
              <a:effectLst/>
              <a:latin typeface="+mn-ea"/>
              <a:ea typeface="+mn-ea"/>
              <a:cs typeface="+mn-cs"/>
            </a:rPr>
            <a:t>類似団体内平均値</a:t>
          </a:r>
          <a:r>
            <a:rPr kumimoji="1" lang="ja-JP" altLang="en-US" sz="1300">
              <a:solidFill>
                <a:schemeClr val="dk1"/>
              </a:solidFill>
              <a:effectLst/>
              <a:latin typeface="+mn-ea"/>
              <a:ea typeface="+mn-ea"/>
              <a:cs typeface="+mn-cs"/>
            </a:rPr>
            <a:t>の伸び率より抑制する結果となったことから、対類団指数で</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ポイント上回る</a:t>
          </a:r>
          <a:r>
            <a:rPr kumimoji="1" lang="ja-JP" altLang="en-US" sz="1300">
              <a:solidFill>
                <a:schemeClr val="dk1"/>
              </a:solidFill>
              <a:effectLst/>
              <a:latin typeface="+mn-ea"/>
              <a:ea typeface="+mn-ea"/>
              <a:cs typeface="+mn-cs"/>
            </a:rPr>
            <a:t>程度の近似値となった</a:t>
          </a:r>
          <a:r>
            <a:rPr kumimoji="1" lang="ja-JP" altLang="ja-JP" sz="1300">
              <a:solidFill>
                <a:schemeClr val="dk1"/>
              </a:solidFill>
              <a:effectLst/>
              <a:latin typeface="+mn-ea"/>
              <a:ea typeface="+mn-ea"/>
              <a:cs typeface="+mn-cs"/>
            </a:rPr>
            <a:t>。今後について</a:t>
          </a:r>
          <a:r>
            <a:rPr kumimoji="1" lang="ja-JP" altLang="en-US" sz="1300">
              <a:solidFill>
                <a:schemeClr val="dk1"/>
              </a:solidFill>
              <a:effectLst/>
              <a:latin typeface="+mn-ea"/>
              <a:ea typeface="+mn-ea"/>
              <a:cs typeface="+mn-cs"/>
            </a:rPr>
            <a:t>も</a:t>
          </a:r>
          <a:r>
            <a:rPr kumimoji="1" lang="ja-JP" altLang="ja-JP" sz="1300">
              <a:solidFill>
                <a:schemeClr val="dk1"/>
              </a:solidFill>
              <a:effectLst/>
              <a:latin typeface="+mn-ea"/>
              <a:ea typeface="+mn-ea"/>
              <a:cs typeface="+mn-cs"/>
            </a:rPr>
            <a:t>、早期勧奨退職の募集を行い、数値の抑制に努めることが肝要となる</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168487</xdr:rowOff>
    </xdr:to>
    <xdr:cxnSp macro="">
      <xdr:nvCxnSpPr>
        <xdr:cNvPr id="253" name="直線コネクタ 252"/>
        <xdr:cNvCxnSpPr/>
      </xdr:nvCxnSpPr>
      <xdr:spPr>
        <a:xfrm>
          <a:off x="16179800" y="147176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85</xdr:row>
      <xdr:rowOff>144357</xdr:rowOff>
    </xdr:to>
    <xdr:cxnSp macro="">
      <xdr:nvCxnSpPr>
        <xdr:cNvPr id="256" name="直線コネクタ 255"/>
        <xdr:cNvCxnSpPr/>
      </xdr:nvCxnSpPr>
      <xdr:spPr>
        <a:xfrm>
          <a:off x="15290800" y="1437978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89</xdr:row>
      <xdr:rowOff>142239</xdr:rowOff>
    </xdr:to>
    <xdr:cxnSp macro="">
      <xdr:nvCxnSpPr>
        <xdr:cNvPr id="259" name="直線コネクタ 258"/>
        <xdr:cNvCxnSpPr/>
      </xdr:nvCxnSpPr>
      <xdr:spPr>
        <a:xfrm flipV="1">
          <a:off x="14401800" y="14379787"/>
          <a:ext cx="889000" cy="10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89</xdr:row>
      <xdr:rowOff>142239</xdr:rowOff>
    </xdr:to>
    <xdr:cxnSp macro="">
      <xdr:nvCxnSpPr>
        <xdr:cNvPr id="262" name="直線コネクタ 261"/>
        <xdr:cNvCxnSpPr/>
      </xdr:nvCxnSpPr>
      <xdr:spPr>
        <a:xfrm>
          <a:off x="13512800" y="1533694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2" name="円/楕円 271"/>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3"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4" name="円/楕円 273"/>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5" name="テキスト ボックス 274"/>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6" name="円/楕円 275"/>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77" name="テキスト ボックス 276"/>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78" name="円/楕円 277"/>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6366</xdr:rowOff>
    </xdr:from>
    <xdr:ext cx="762000" cy="259045"/>
    <xdr:sp macro="" textlink="">
      <xdr:nvSpPr>
        <xdr:cNvPr id="279" name="テキスト ボックス 278"/>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0" name="円/楕円 279"/>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1" name="テキスト ボックス 280"/>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財政再建プログラム及び、自立経営プランに基づき職員数を削減したことで、類似団体内平均値を下回っている。しかしながら経常収支比率及び実質公債費比率の悪化を踏まえると適切な定員管理を要するが、地方分権による業務量の増加・業務に係るスキルの継承を踏まえると、定員適正化計画の修正と実施が必須である。</a:t>
          </a:r>
        </a:p>
        <a:p>
          <a:pPr algn="just"/>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17069</xdr:rowOff>
    </xdr:from>
    <xdr:to>
      <xdr:col>24</xdr:col>
      <xdr:colOff>558800</xdr:colOff>
      <xdr:row>61</xdr:row>
      <xdr:rowOff>20447</xdr:rowOff>
    </xdr:to>
    <xdr:cxnSp macro="">
      <xdr:nvCxnSpPr>
        <xdr:cNvPr id="313" name="直線コネクタ 312"/>
        <xdr:cNvCxnSpPr/>
      </xdr:nvCxnSpPr>
      <xdr:spPr>
        <a:xfrm>
          <a:off x="16179800" y="10475519"/>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17069</xdr:rowOff>
    </xdr:from>
    <xdr:to>
      <xdr:col>23</xdr:col>
      <xdr:colOff>406400</xdr:colOff>
      <xdr:row>61</xdr:row>
      <xdr:rowOff>61468</xdr:rowOff>
    </xdr:to>
    <xdr:cxnSp macro="">
      <xdr:nvCxnSpPr>
        <xdr:cNvPr id="316" name="直線コネクタ 315"/>
        <xdr:cNvCxnSpPr/>
      </xdr:nvCxnSpPr>
      <xdr:spPr>
        <a:xfrm flipV="1">
          <a:off x="15290800" y="10475519"/>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61468</xdr:rowOff>
    </xdr:from>
    <xdr:to>
      <xdr:col>22</xdr:col>
      <xdr:colOff>203200</xdr:colOff>
      <xdr:row>61</xdr:row>
      <xdr:rowOff>68707</xdr:rowOff>
    </xdr:to>
    <xdr:cxnSp macro="">
      <xdr:nvCxnSpPr>
        <xdr:cNvPr id="319" name="直線コネクタ 318"/>
        <xdr:cNvCxnSpPr/>
      </xdr:nvCxnSpPr>
      <xdr:spPr>
        <a:xfrm flipV="1">
          <a:off x="14401800" y="1051991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50851</xdr:rowOff>
    </xdr:from>
    <xdr:to>
      <xdr:col>21</xdr:col>
      <xdr:colOff>0</xdr:colOff>
      <xdr:row>61</xdr:row>
      <xdr:rowOff>68707</xdr:rowOff>
    </xdr:to>
    <xdr:cxnSp macro="">
      <xdr:nvCxnSpPr>
        <xdr:cNvPr id="322" name="直線コネクタ 321"/>
        <xdr:cNvCxnSpPr/>
      </xdr:nvCxnSpPr>
      <xdr:spPr>
        <a:xfrm>
          <a:off x="13512800" y="1050930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141097</xdr:rowOff>
    </xdr:from>
    <xdr:to>
      <xdr:col>24</xdr:col>
      <xdr:colOff>609600</xdr:colOff>
      <xdr:row>61</xdr:row>
      <xdr:rowOff>71247</xdr:rowOff>
    </xdr:to>
    <xdr:sp macro="" textlink="">
      <xdr:nvSpPr>
        <xdr:cNvPr id="332" name="円/楕円 331"/>
        <xdr:cNvSpPr/>
      </xdr:nvSpPr>
      <xdr:spPr>
        <a:xfrm>
          <a:off x="169672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62374</xdr:rowOff>
    </xdr:from>
    <xdr:ext cx="762000" cy="259045"/>
    <xdr:sp macro="" textlink="">
      <xdr:nvSpPr>
        <xdr:cNvPr id="333" name="定員管理の状況該当値テキスト"/>
        <xdr:cNvSpPr txBox="1"/>
      </xdr:nvSpPr>
      <xdr:spPr>
        <a:xfrm>
          <a:off x="17106900" y="1034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137719</xdr:rowOff>
    </xdr:from>
    <xdr:to>
      <xdr:col>23</xdr:col>
      <xdr:colOff>457200</xdr:colOff>
      <xdr:row>61</xdr:row>
      <xdr:rowOff>67869</xdr:rowOff>
    </xdr:to>
    <xdr:sp macro="" textlink="">
      <xdr:nvSpPr>
        <xdr:cNvPr id="334" name="円/楕円 333"/>
        <xdr:cNvSpPr/>
      </xdr:nvSpPr>
      <xdr:spPr>
        <a:xfrm>
          <a:off x="16129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78046</xdr:rowOff>
    </xdr:from>
    <xdr:ext cx="736600" cy="259045"/>
    <xdr:sp macro="" textlink="">
      <xdr:nvSpPr>
        <xdr:cNvPr id="335" name="テキスト ボックス 334"/>
        <xdr:cNvSpPr txBox="1"/>
      </xdr:nvSpPr>
      <xdr:spPr>
        <a:xfrm>
          <a:off x="15798800" y="1019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10668</xdr:rowOff>
    </xdr:from>
    <xdr:to>
      <xdr:col>22</xdr:col>
      <xdr:colOff>254000</xdr:colOff>
      <xdr:row>61</xdr:row>
      <xdr:rowOff>112268</xdr:rowOff>
    </xdr:to>
    <xdr:sp macro="" textlink="">
      <xdr:nvSpPr>
        <xdr:cNvPr id="336" name="円/楕円 335"/>
        <xdr:cNvSpPr/>
      </xdr:nvSpPr>
      <xdr:spPr>
        <a:xfrm>
          <a:off x="15240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122445</xdr:rowOff>
    </xdr:from>
    <xdr:ext cx="762000" cy="259045"/>
    <xdr:sp macro="" textlink="">
      <xdr:nvSpPr>
        <xdr:cNvPr id="337" name="テキスト ボックス 336"/>
        <xdr:cNvSpPr txBox="1"/>
      </xdr:nvSpPr>
      <xdr:spPr>
        <a:xfrm>
          <a:off x="14909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17907</xdr:rowOff>
    </xdr:from>
    <xdr:to>
      <xdr:col>21</xdr:col>
      <xdr:colOff>50800</xdr:colOff>
      <xdr:row>61</xdr:row>
      <xdr:rowOff>119507</xdr:rowOff>
    </xdr:to>
    <xdr:sp macro="" textlink="">
      <xdr:nvSpPr>
        <xdr:cNvPr id="338" name="円/楕円 337"/>
        <xdr:cNvSpPr/>
      </xdr:nvSpPr>
      <xdr:spPr>
        <a:xfrm>
          <a:off x="14351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129684</xdr:rowOff>
    </xdr:from>
    <xdr:ext cx="762000" cy="259045"/>
    <xdr:sp macro="" textlink="">
      <xdr:nvSpPr>
        <xdr:cNvPr id="339" name="テキスト ボックス 338"/>
        <xdr:cNvSpPr txBox="1"/>
      </xdr:nvSpPr>
      <xdr:spPr>
        <a:xfrm>
          <a:off x="14020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xdr:rowOff>
    </xdr:from>
    <xdr:to>
      <xdr:col>19</xdr:col>
      <xdr:colOff>533400</xdr:colOff>
      <xdr:row>61</xdr:row>
      <xdr:rowOff>101651</xdr:rowOff>
    </xdr:to>
    <xdr:sp macro="" textlink="">
      <xdr:nvSpPr>
        <xdr:cNvPr id="340" name="円/楕円 339"/>
        <xdr:cNvSpPr/>
      </xdr:nvSpPr>
      <xdr:spPr>
        <a:xfrm>
          <a:off x="134620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111828</xdr:rowOff>
    </xdr:from>
    <xdr:ext cx="762000" cy="259045"/>
    <xdr:sp macro="" textlink="">
      <xdr:nvSpPr>
        <xdr:cNvPr id="341" name="テキスト ボックス 340"/>
        <xdr:cNvSpPr txBox="1"/>
      </xdr:nvSpPr>
      <xdr:spPr>
        <a:xfrm>
          <a:off x="13131800" y="1022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mn-ea"/>
              <a:ea typeface="+mn-ea"/>
            </a:rPr>
            <a:t>　</a:t>
          </a:r>
          <a:r>
            <a:rPr kumimoji="1" lang="en-US" altLang="ja-JP" sz="1300">
              <a:latin typeface="+mn-ea"/>
              <a:ea typeface="+mn-ea"/>
            </a:rPr>
            <a:t>H23</a:t>
          </a:r>
          <a:r>
            <a:rPr kumimoji="1" lang="ja-JP" altLang="en-US" sz="1300">
              <a:latin typeface="+mn-ea"/>
              <a:ea typeface="+mn-ea"/>
            </a:rPr>
            <a:t>年度までは、類似団体内平均値を下回る水準を維持してきたが、</a:t>
          </a:r>
          <a:r>
            <a:rPr kumimoji="1" lang="en-US" altLang="ja-JP" sz="1300">
              <a:latin typeface="+mn-ea"/>
              <a:ea typeface="+mn-ea"/>
            </a:rPr>
            <a:t>H24</a:t>
          </a:r>
          <a:r>
            <a:rPr kumimoji="1" lang="ja-JP" altLang="en-US" sz="1300">
              <a:latin typeface="+mn-ea"/>
              <a:ea typeface="+mn-ea"/>
            </a:rPr>
            <a:t>年度からは、特別会計における公債費の負担が増加することによって平均値を上回った。</a:t>
          </a:r>
          <a:r>
            <a:rPr kumimoji="1" lang="en-US" altLang="ja-JP" sz="1300">
              <a:latin typeface="+mn-ea"/>
              <a:ea typeface="+mn-ea"/>
            </a:rPr>
            <a:t>H26</a:t>
          </a:r>
          <a:r>
            <a:rPr kumimoji="1" lang="ja-JP" altLang="en-US" sz="1300">
              <a:latin typeface="+mn-ea"/>
              <a:ea typeface="+mn-ea"/>
            </a:rPr>
            <a:t>年度から</a:t>
          </a:r>
          <a:r>
            <a:rPr kumimoji="1" lang="en-US" altLang="ja-JP" sz="1300">
              <a:latin typeface="+mn-ea"/>
              <a:ea typeface="+mn-ea"/>
            </a:rPr>
            <a:t>H27</a:t>
          </a:r>
          <a:r>
            <a:rPr kumimoji="1" lang="ja-JP" altLang="en-US" sz="1300">
              <a:latin typeface="+mn-ea"/>
              <a:ea typeface="+mn-ea"/>
            </a:rPr>
            <a:t>年度にかけて発行した新小中学校の建設に伴う公債費が、</a:t>
          </a:r>
          <a:r>
            <a:rPr kumimoji="1" lang="en-US" altLang="ja-JP" sz="1300">
              <a:latin typeface="+mn-ea"/>
              <a:ea typeface="+mn-ea"/>
            </a:rPr>
            <a:t>H30</a:t>
          </a:r>
          <a:r>
            <a:rPr kumimoji="1" lang="ja-JP" altLang="en-US" sz="1300">
              <a:latin typeface="+mn-ea"/>
              <a:ea typeface="+mn-ea"/>
            </a:rPr>
            <a:t>年度より増加することを見込むと、数値はさらに悪化することになり、さらなる行財政改革が求められる状況である。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38705</xdr:rowOff>
    </xdr:from>
    <xdr:to>
      <xdr:col>24</xdr:col>
      <xdr:colOff>558800</xdr:colOff>
      <xdr:row>44</xdr:row>
      <xdr:rowOff>61685</xdr:rowOff>
    </xdr:to>
    <xdr:cxnSp macro="">
      <xdr:nvCxnSpPr>
        <xdr:cNvPr id="377" name="直線コネクタ 376"/>
        <xdr:cNvCxnSpPr/>
      </xdr:nvCxnSpPr>
      <xdr:spPr>
        <a:xfrm>
          <a:off x="16179800" y="75825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129722</xdr:rowOff>
    </xdr:from>
    <xdr:to>
      <xdr:col>23</xdr:col>
      <xdr:colOff>406400</xdr:colOff>
      <xdr:row>44</xdr:row>
      <xdr:rowOff>38705</xdr:rowOff>
    </xdr:to>
    <xdr:cxnSp macro="">
      <xdr:nvCxnSpPr>
        <xdr:cNvPr id="380" name="直線コネクタ 379"/>
        <xdr:cNvCxnSpPr/>
      </xdr:nvCxnSpPr>
      <xdr:spPr>
        <a:xfrm>
          <a:off x="15290800" y="750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26307</xdr:rowOff>
    </xdr:from>
    <xdr:to>
      <xdr:col>22</xdr:col>
      <xdr:colOff>203200</xdr:colOff>
      <xdr:row>43</xdr:row>
      <xdr:rowOff>129722</xdr:rowOff>
    </xdr:to>
    <xdr:cxnSp macro="">
      <xdr:nvCxnSpPr>
        <xdr:cNvPr id="383" name="直線コネクタ 382"/>
        <xdr:cNvCxnSpPr/>
      </xdr:nvCxnSpPr>
      <xdr:spPr>
        <a:xfrm>
          <a:off x="14401800" y="73986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48381</xdr:rowOff>
    </xdr:from>
    <xdr:to>
      <xdr:col>21</xdr:col>
      <xdr:colOff>0</xdr:colOff>
      <xdr:row>43</xdr:row>
      <xdr:rowOff>26307</xdr:rowOff>
    </xdr:to>
    <xdr:cxnSp macro="">
      <xdr:nvCxnSpPr>
        <xdr:cNvPr id="386" name="直線コネクタ 385"/>
        <xdr:cNvCxnSpPr/>
      </xdr:nvCxnSpPr>
      <xdr:spPr>
        <a:xfrm>
          <a:off x="13512800" y="724928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10885</xdr:rowOff>
    </xdr:from>
    <xdr:to>
      <xdr:col>24</xdr:col>
      <xdr:colOff>609600</xdr:colOff>
      <xdr:row>44</xdr:row>
      <xdr:rowOff>112485</xdr:rowOff>
    </xdr:to>
    <xdr:sp macro="" textlink="">
      <xdr:nvSpPr>
        <xdr:cNvPr id="396" name="円/楕円 395"/>
        <xdr:cNvSpPr/>
      </xdr:nvSpPr>
      <xdr:spPr>
        <a:xfrm>
          <a:off x="16967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154412</xdr:rowOff>
    </xdr:from>
    <xdr:ext cx="762000" cy="259045"/>
    <xdr:sp macro="" textlink="">
      <xdr:nvSpPr>
        <xdr:cNvPr id="397" name="公債費負担の状況該当値テキスト"/>
        <xdr:cNvSpPr txBox="1"/>
      </xdr:nvSpPr>
      <xdr:spPr>
        <a:xfrm>
          <a:off x="17106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159355</xdr:rowOff>
    </xdr:from>
    <xdr:to>
      <xdr:col>23</xdr:col>
      <xdr:colOff>457200</xdr:colOff>
      <xdr:row>44</xdr:row>
      <xdr:rowOff>89505</xdr:rowOff>
    </xdr:to>
    <xdr:sp macro="" textlink="">
      <xdr:nvSpPr>
        <xdr:cNvPr id="398" name="円/楕円 397"/>
        <xdr:cNvSpPr/>
      </xdr:nvSpPr>
      <xdr:spPr>
        <a:xfrm>
          <a:off x="16129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74282</xdr:rowOff>
    </xdr:from>
    <xdr:ext cx="736600" cy="259045"/>
    <xdr:sp macro="" textlink="">
      <xdr:nvSpPr>
        <xdr:cNvPr id="399" name="テキスト ボックス 398"/>
        <xdr:cNvSpPr txBox="1"/>
      </xdr:nvSpPr>
      <xdr:spPr>
        <a:xfrm>
          <a:off x="15798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00" name="円/楕円 399"/>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01" name="テキスト ボックス 400"/>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02" name="円/楕円 401"/>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03" name="テキスト ボックス 402"/>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404" name="円/楕円 403"/>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405" name="テキスト ボックス 40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mn-ea"/>
              <a:ea typeface="+mn-ea"/>
            </a:rPr>
            <a:t>　新小中学校建設に伴い、新発債発行額が償還額を大きく上回わり、前年度に比して</a:t>
          </a:r>
          <a:r>
            <a:rPr kumimoji="1" lang="en-US" altLang="ja-JP" sz="1300">
              <a:latin typeface="+mn-ea"/>
              <a:ea typeface="+mn-ea"/>
            </a:rPr>
            <a:t>54.0</a:t>
          </a:r>
          <a:r>
            <a:rPr kumimoji="1" lang="ja-JP" altLang="en-US" sz="1300">
              <a:latin typeface="+mn-ea"/>
              <a:ea typeface="+mn-ea"/>
            </a:rPr>
            <a:t>％数値が悪化した。</a:t>
          </a:r>
          <a:r>
            <a:rPr kumimoji="1" lang="en-US" altLang="ja-JP" sz="1300">
              <a:latin typeface="+mn-ea"/>
              <a:ea typeface="+mn-ea"/>
            </a:rPr>
            <a:t>H28</a:t>
          </a:r>
          <a:r>
            <a:rPr kumimoji="1" lang="ja-JP" altLang="en-US" sz="1300">
              <a:latin typeface="+mn-ea"/>
              <a:ea typeface="+mn-ea"/>
            </a:rPr>
            <a:t>年度に大型公共投資は予定していないが、今後の公共施設等の再編を踏まえると地方債残高が増加し、財政調整基金の減少が見込まれることから数値の悪化は不可避となる見込み。後世への負担を少しでも軽減すべく、地方債発行の抑制等に努め、さらなる財政健全化を要す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56049</xdr:rowOff>
    </xdr:from>
    <xdr:to>
      <xdr:col>24</xdr:col>
      <xdr:colOff>558800</xdr:colOff>
      <xdr:row>19</xdr:row>
      <xdr:rowOff>147489</xdr:rowOff>
    </xdr:to>
    <xdr:cxnSp macro="">
      <xdr:nvCxnSpPr>
        <xdr:cNvPr id="439" name="直線コネクタ 438"/>
        <xdr:cNvCxnSpPr/>
      </xdr:nvCxnSpPr>
      <xdr:spPr>
        <a:xfrm>
          <a:off x="16179800" y="2970699"/>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28829</xdr:rowOff>
    </xdr:from>
    <xdr:to>
      <xdr:col>23</xdr:col>
      <xdr:colOff>406400</xdr:colOff>
      <xdr:row>17</xdr:row>
      <xdr:rowOff>56049</xdr:rowOff>
    </xdr:to>
    <xdr:cxnSp macro="">
      <xdr:nvCxnSpPr>
        <xdr:cNvPr id="442" name="直線コネクタ 441"/>
        <xdr:cNvCxnSpPr/>
      </xdr:nvCxnSpPr>
      <xdr:spPr>
        <a:xfrm>
          <a:off x="15290800" y="2772029"/>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28829</xdr:rowOff>
    </xdr:from>
    <xdr:to>
      <xdr:col>22</xdr:col>
      <xdr:colOff>203200</xdr:colOff>
      <xdr:row>16</xdr:row>
      <xdr:rowOff>95589</xdr:rowOff>
    </xdr:to>
    <xdr:cxnSp macro="">
      <xdr:nvCxnSpPr>
        <xdr:cNvPr id="445" name="直線コネクタ 444"/>
        <xdr:cNvCxnSpPr/>
      </xdr:nvCxnSpPr>
      <xdr:spPr>
        <a:xfrm flipV="1">
          <a:off x="14401800" y="277202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95589</xdr:rowOff>
    </xdr:from>
    <xdr:to>
      <xdr:col>21</xdr:col>
      <xdr:colOff>0</xdr:colOff>
      <xdr:row>17</xdr:row>
      <xdr:rowOff>6985</xdr:rowOff>
    </xdr:to>
    <xdr:cxnSp macro="">
      <xdr:nvCxnSpPr>
        <xdr:cNvPr id="448" name="直線コネクタ 447"/>
        <xdr:cNvCxnSpPr/>
      </xdr:nvCxnSpPr>
      <xdr:spPr>
        <a:xfrm flipV="1">
          <a:off x="13512800" y="2838789"/>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96689</xdr:rowOff>
    </xdr:from>
    <xdr:to>
      <xdr:col>24</xdr:col>
      <xdr:colOff>609600</xdr:colOff>
      <xdr:row>20</xdr:row>
      <xdr:rowOff>26839</xdr:rowOff>
    </xdr:to>
    <xdr:sp macro="" textlink="">
      <xdr:nvSpPr>
        <xdr:cNvPr id="458" name="円/楕円 457"/>
        <xdr:cNvSpPr/>
      </xdr:nvSpPr>
      <xdr:spPr>
        <a:xfrm>
          <a:off x="16967200" y="3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68766</xdr:rowOff>
    </xdr:from>
    <xdr:ext cx="762000" cy="259045"/>
    <xdr:sp macro="" textlink="">
      <xdr:nvSpPr>
        <xdr:cNvPr id="459" name="将来負担の状況該当値テキスト"/>
        <xdr:cNvSpPr txBox="1"/>
      </xdr:nvSpPr>
      <xdr:spPr>
        <a:xfrm>
          <a:off x="17106900" y="33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5249</xdr:rowOff>
    </xdr:from>
    <xdr:to>
      <xdr:col>23</xdr:col>
      <xdr:colOff>457200</xdr:colOff>
      <xdr:row>17</xdr:row>
      <xdr:rowOff>106849</xdr:rowOff>
    </xdr:to>
    <xdr:sp macro="" textlink="">
      <xdr:nvSpPr>
        <xdr:cNvPr id="460" name="円/楕円 459"/>
        <xdr:cNvSpPr/>
      </xdr:nvSpPr>
      <xdr:spPr>
        <a:xfrm>
          <a:off x="16129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91626</xdr:rowOff>
    </xdr:from>
    <xdr:ext cx="736600" cy="259045"/>
    <xdr:sp macro="" textlink="">
      <xdr:nvSpPr>
        <xdr:cNvPr id="461" name="テキスト ボックス 460"/>
        <xdr:cNvSpPr txBox="1"/>
      </xdr:nvSpPr>
      <xdr:spPr>
        <a:xfrm>
          <a:off x="15798800" y="300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149479</xdr:rowOff>
    </xdr:from>
    <xdr:to>
      <xdr:col>22</xdr:col>
      <xdr:colOff>254000</xdr:colOff>
      <xdr:row>16</xdr:row>
      <xdr:rowOff>79629</xdr:rowOff>
    </xdr:to>
    <xdr:sp macro="" textlink="">
      <xdr:nvSpPr>
        <xdr:cNvPr id="462" name="円/楕円 461"/>
        <xdr:cNvSpPr/>
      </xdr:nvSpPr>
      <xdr:spPr>
        <a:xfrm>
          <a:off x="15240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64406</xdr:rowOff>
    </xdr:from>
    <xdr:ext cx="762000" cy="259045"/>
    <xdr:sp macro="" textlink="">
      <xdr:nvSpPr>
        <xdr:cNvPr id="463" name="テキスト ボックス 462"/>
        <xdr:cNvSpPr txBox="1"/>
      </xdr:nvSpPr>
      <xdr:spPr>
        <a:xfrm>
          <a:off x="14909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64" name="円/楕円 463"/>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5" name="テキスト ボックス 464"/>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127635</xdr:rowOff>
    </xdr:from>
    <xdr:to>
      <xdr:col>19</xdr:col>
      <xdr:colOff>533400</xdr:colOff>
      <xdr:row>17</xdr:row>
      <xdr:rowOff>57785</xdr:rowOff>
    </xdr:to>
    <xdr:sp macro="" textlink="">
      <xdr:nvSpPr>
        <xdr:cNvPr id="466" name="円/楕円 465"/>
        <xdr:cNvSpPr/>
      </xdr:nvSpPr>
      <xdr:spPr>
        <a:xfrm>
          <a:off x="13462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42562</xdr:rowOff>
    </xdr:from>
    <xdr:ext cx="762000" cy="259045"/>
    <xdr:sp macro="" textlink="">
      <xdr:nvSpPr>
        <xdr:cNvPr id="467" name="テキスト ボックス 466"/>
        <xdr:cNvSpPr txBox="1"/>
      </xdr:nvSpPr>
      <xdr:spPr>
        <a:xfrm>
          <a:off x="13131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10,893
10,831
98.75
9,348,003
9,190,887
154,195
3,389,324
5,974,901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ja-JP" sz="1250">
              <a:solidFill>
                <a:schemeClr val="dk1"/>
              </a:solidFill>
              <a:effectLst/>
              <a:latin typeface="+mn-ea"/>
              <a:ea typeface="+mn-ea"/>
              <a:cs typeface="+mn-cs"/>
            </a:rPr>
            <a:t>　財政再建プログラム（</a:t>
          </a:r>
          <a:r>
            <a:rPr kumimoji="1" lang="en-US" altLang="ja-JP" sz="1250">
              <a:solidFill>
                <a:schemeClr val="dk1"/>
              </a:solidFill>
              <a:effectLst/>
              <a:latin typeface="+mn-ea"/>
              <a:ea typeface="+mn-ea"/>
              <a:cs typeface="+mn-cs"/>
            </a:rPr>
            <a:t>H13</a:t>
          </a:r>
          <a:r>
            <a:rPr kumimoji="1" lang="ja-JP" altLang="ja-JP" sz="1250">
              <a:solidFill>
                <a:schemeClr val="dk1"/>
              </a:solidFill>
              <a:effectLst/>
              <a:latin typeface="+mn-ea"/>
              <a:ea typeface="+mn-ea"/>
              <a:cs typeface="+mn-cs"/>
            </a:rPr>
            <a:t>年度）及び自立経営プラン（</a:t>
          </a:r>
          <a:r>
            <a:rPr kumimoji="1" lang="en-US" altLang="ja-JP" sz="1250">
              <a:solidFill>
                <a:schemeClr val="dk1"/>
              </a:solidFill>
              <a:effectLst/>
              <a:latin typeface="+mn-ea"/>
              <a:ea typeface="+mn-ea"/>
              <a:cs typeface="+mn-cs"/>
            </a:rPr>
            <a:t>H16</a:t>
          </a:r>
          <a:r>
            <a:rPr kumimoji="1" lang="ja-JP" altLang="ja-JP" sz="1250">
              <a:solidFill>
                <a:schemeClr val="dk1"/>
              </a:solidFill>
              <a:effectLst/>
              <a:latin typeface="+mn-ea"/>
              <a:ea typeface="+mn-ea"/>
              <a:cs typeface="+mn-cs"/>
            </a:rPr>
            <a:t>年度）に基づき職員数の削減、給与体系・諸手当の見直しを行うなど改革に努めてきたところであるが、職員の年齢構成に偏重をきたすことから、総人件費の抑制効果は限定的であり、類似団体内平均値には及んでいない。</a:t>
          </a:r>
          <a:r>
            <a:rPr kumimoji="1" lang="en-US" altLang="ja-JP" sz="1250">
              <a:solidFill>
                <a:schemeClr val="dk1"/>
              </a:solidFill>
              <a:effectLst/>
              <a:latin typeface="+mn-ea"/>
              <a:ea typeface="+mn-ea"/>
              <a:cs typeface="+mn-cs"/>
            </a:rPr>
            <a:t>H27</a:t>
          </a:r>
          <a:r>
            <a:rPr kumimoji="1" lang="ja-JP" altLang="ja-JP" sz="1250">
              <a:solidFill>
                <a:schemeClr val="dk1"/>
              </a:solidFill>
              <a:effectLst/>
              <a:latin typeface="+mn-ea"/>
              <a:ea typeface="+mn-ea"/>
              <a:cs typeface="+mn-cs"/>
            </a:rPr>
            <a:t>年度は</a:t>
          </a:r>
          <a:r>
            <a:rPr kumimoji="1" lang="ja-JP" altLang="en-US" sz="1250">
              <a:solidFill>
                <a:schemeClr val="dk1"/>
              </a:solidFill>
              <a:effectLst/>
              <a:latin typeface="+mn-ea"/>
              <a:ea typeface="+mn-ea"/>
              <a:cs typeface="+mn-cs"/>
            </a:rPr>
            <a:t>前年度より改善を見るところであるが、前年度数値が</a:t>
          </a:r>
          <a:r>
            <a:rPr kumimoji="1" lang="ja-JP" altLang="ja-JP" sz="1250">
              <a:solidFill>
                <a:schemeClr val="dk1"/>
              </a:solidFill>
              <a:effectLst/>
              <a:latin typeface="+mn-ea"/>
              <a:ea typeface="+mn-ea"/>
              <a:cs typeface="+mn-cs"/>
            </a:rPr>
            <a:t>退職者数の増によ</a:t>
          </a:r>
          <a:r>
            <a:rPr kumimoji="1" lang="ja-JP" altLang="en-US" sz="1250">
              <a:solidFill>
                <a:schemeClr val="dk1"/>
              </a:solidFill>
              <a:effectLst/>
              <a:latin typeface="+mn-ea"/>
              <a:ea typeface="+mn-ea"/>
              <a:cs typeface="+mn-cs"/>
            </a:rPr>
            <a:t>る</a:t>
          </a:r>
          <a:r>
            <a:rPr kumimoji="1" lang="ja-JP" altLang="ja-JP" sz="1250">
              <a:solidFill>
                <a:schemeClr val="dk1"/>
              </a:solidFill>
              <a:effectLst/>
              <a:latin typeface="+mn-ea"/>
              <a:ea typeface="+mn-ea"/>
              <a:cs typeface="+mn-cs"/>
            </a:rPr>
            <a:t>悪化</a:t>
          </a:r>
          <a:r>
            <a:rPr kumimoji="1" lang="ja-JP" altLang="en-US" sz="1250">
              <a:solidFill>
                <a:schemeClr val="dk1"/>
              </a:solidFill>
              <a:effectLst/>
              <a:latin typeface="+mn-ea"/>
              <a:ea typeface="+mn-ea"/>
              <a:cs typeface="+mn-cs"/>
            </a:rPr>
            <a:t>であったことを鑑みると</a:t>
          </a:r>
          <a:r>
            <a:rPr kumimoji="1" lang="ja-JP" altLang="ja-JP" sz="1250">
              <a:solidFill>
                <a:schemeClr val="dk1"/>
              </a:solidFill>
              <a:effectLst/>
              <a:latin typeface="+mn-ea"/>
              <a:ea typeface="+mn-ea"/>
              <a:cs typeface="+mn-cs"/>
            </a:rPr>
            <a:t>、今後とも新規採用の抑制を図りつつ、早期勧奨退職を実施する等、適切な定数管理に努める</a:t>
          </a:r>
          <a:r>
            <a:rPr kumimoji="1" lang="ja-JP" altLang="en-US" sz="1250">
              <a:solidFill>
                <a:schemeClr val="dk1"/>
              </a:solidFill>
              <a:effectLst/>
              <a:latin typeface="+mn-ea"/>
              <a:ea typeface="+mn-ea"/>
              <a:cs typeface="+mn-cs"/>
            </a:rPr>
            <a:t>必要がある</a:t>
          </a:r>
          <a:r>
            <a:rPr kumimoji="1" lang="ja-JP" altLang="ja-JP" sz="1250">
              <a:solidFill>
                <a:schemeClr val="dk1"/>
              </a:solidFill>
              <a:effectLst/>
              <a:latin typeface="+mn-ea"/>
              <a:ea typeface="+mn-ea"/>
              <a:cs typeface="+mn-cs"/>
            </a:rPr>
            <a:t>。</a:t>
          </a:r>
          <a:endParaRPr lang="ja-JP" altLang="ja-JP" sz="125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39</xdr:row>
      <xdr:rowOff>42418</xdr:rowOff>
    </xdr:to>
    <xdr:cxnSp macro="">
      <xdr:nvCxnSpPr>
        <xdr:cNvPr id="64" name="直線コネクタ 63"/>
        <xdr:cNvCxnSpPr/>
      </xdr:nvCxnSpPr>
      <xdr:spPr>
        <a:xfrm flipV="1">
          <a:off x="3987800" y="653237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108712</xdr:rowOff>
    </xdr:from>
    <xdr:to>
      <xdr:col>5</xdr:col>
      <xdr:colOff>549275</xdr:colOff>
      <xdr:row>39</xdr:row>
      <xdr:rowOff>42418</xdr:rowOff>
    </xdr:to>
    <xdr:cxnSp macro="">
      <xdr:nvCxnSpPr>
        <xdr:cNvPr id="67" name="直線コネクタ 66"/>
        <xdr:cNvCxnSpPr/>
      </xdr:nvCxnSpPr>
      <xdr:spPr>
        <a:xfrm>
          <a:off x="3098800" y="66238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39</xdr:row>
      <xdr:rowOff>28702</xdr:rowOff>
    </xdr:to>
    <xdr:cxnSp macro="">
      <xdr:nvCxnSpPr>
        <xdr:cNvPr id="70" name="直線コネクタ 69"/>
        <xdr:cNvCxnSpPr/>
      </xdr:nvCxnSpPr>
      <xdr:spPr>
        <a:xfrm flipV="1">
          <a:off x="2209800" y="6623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94996</xdr:rowOff>
    </xdr:from>
    <xdr:to>
      <xdr:col>3</xdr:col>
      <xdr:colOff>142875</xdr:colOff>
      <xdr:row>39</xdr:row>
      <xdr:rowOff>28702</xdr:rowOff>
    </xdr:to>
    <xdr:cxnSp macro="">
      <xdr:nvCxnSpPr>
        <xdr:cNvPr id="73" name="直線コネクタ 72"/>
        <xdr:cNvCxnSpPr/>
      </xdr:nvCxnSpPr>
      <xdr:spPr>
        <a:xfrm>
          <a:off x="1320800" y="66100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3" name="円/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163068</xdr:rowOff>
    </xdr:from>
    <xdr:to>
      <xdr:col>5</xdr:col>
      <xdr:colOff>600075</xdr:colOff>
      <xdr:row>39</xdr:row>
      <xdr:rowOff>93218</xdr:rowOff>
    </xdr:to>
    <xdr:sp macro="" textlink="">
      <xdr:nvSpPr>
        <xdr:cNvPr id="85" name="円/楕円 84"/>
        <xdr:cNvSpPr/>
      </xdr:nvSpPr>
      <xdr:spPr>
        <a:xfrm>
          <a:off x="3937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77995</xdr:rowOff>
    </xdr:from>
    <xdr:ext cx="736600" cy="259045"/>
    <xdr:sp macro="" textlink="">
      <xdr:nvSpPr>
        <xdr:cNvPr id="86" name="テキスト ボックス 85"/>
        <xdr:cNvSpPr txBox="1"/>
      </xdr:nvSpPr>
      <xdr:spPr>
        <a:xfrm>
          <a:off x="3606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57912</xdr:rowOff>
    </xdr:from>
    <xdr:to>
      <xdr:col>4</xdr:col>
      <xdr:colOff>396875</xdr:colOff>
      <xdr:row>38</xdr:row>
      <xdr:rowOff>159512</xdr:rowOff>
    </xdr:to>
    <xdr:sp macro="" textlink="">
      <xdr:nvSpPr>
        <xdr:cNvPr id="87" name="円/楕円 86"/>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144289</xdr:rowOff>
    </xdr:from>
    <xdr:ext cx="762000" cy="259045"/>
    <xdr:sp macro="" textlink="">
      <xdr:nvSpPr>
        <xdr:cNvPr id="88" name="テキスト ボックス 87"/>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149352</xdr:rowOff>
    </xdr:from>
    <xdr:to>
      <xdr:col>3</xdr:col>
      <xdr:colOff>193675</xdr:colOff>
      <xdr:row>39</xdr:row>
      <xdr:rowOff>79502</xdr:rowOff>
    </xdr:to>
    <xdr:sp macro="" textlink="">
      <xdr:nvSpPr>
        <xdr:cNvPr id="89" name="円/楕円 88"/>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64279</xdr:rowOff>
    </xdr:from>
    <xdr:ext cx="762000" cy="259045"/>
    <xdr:sp macro="" textlink="">
      <xdr:nvSpPr>
        <xdr:cNvPr id="90" name="テキスト ボックス 89"/>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44196</xdr:rowOff>
    </xdr:from>
    <xdr:to>
      <xdr:col>1</xdr:col>
      <xdr:colOff>676275</xdr:colOff>
      <xdr:row>38</xdr:row>
      <xdr:rowOff>145796</xdr:rowOff>
    </xdr:to>
    <xdr:sp macro="" textlink="">
      <xdr:nvSpPr>
        <xdr:cNvPr id="91" name="円/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ja-JP" sz="1300">
              <a:solidFill>
                <a:schemeClr val="dk1"/>
              </a:solidFill>
              <a:effectLst/>
              <a:latin typeface="+mn-lt"/>
              <a:ea typeface="+mn-ea"/>
              <a:cs typeface="+mn-cs"/>
            </a:rPr>
            <a:t>　町営施設が、類似団体と比し多いことから、類似団体内平均値を若干上回る傾向は依然変わっていない。加えて学校再編に伴うスクールバスの運行等により将来的な物件費の上昇要因が見込まれる状況であり、町内施設の統廃合による再編を図り、更なるコスト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16510</xdr:rowOff>
    </xdr:to>
    <xdr:cxnSp macro="">
      <xdr:nvCxnSpPr>
        <xdr:cNvPr id="125" name="直線コネクタ 124"/>
        <xdr:cNvCxnSpPr/>
      </xdr:nvCxnSpPr>
      <xdr:spPr>
        <a:xfrm flipV="1">
          <a:off x="15671800" y="2862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54610</xdr:rowOff>
    </xdr:to>
    <xdr:cxnSp macro="">
      <xdr:nvCxnSpPr>
        <xdr:cNvPr id="128" name="直線コネクタ 127"/>
        <xdr:cNvCxnSpPr/>
      </xdr:nvCxnSpPr>
      <xdr:spPr>
        <a:xfrm flipV="1">
          <a:off x="14782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54610</xdr:rowOff>
    </xdr:to>
    <xdr:cxnSp macro="">
      <xdr:nvCxnSpPr>
        <xdr:cNvPr id="131" name="直線コネクタ 130"/>
        <xdr:cNvCxnSpPr/>
      </xdr:nvCxnSpPr>
      <xdr:spPr>
        <a:xfrm>
          <a:off x="13893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149860</xdr:rowOff>
    </xdr:to>
    <xdr:cxnSp macro="">
      <xdr:nvCxnSpPr>
        <xdr:cNvPr id="134" name="直線コネクタ 133"/>
        <xdr:cNvCxnSpPr/>
      </xdr:nvCxnSpPr>
      <xdr:spPr>
        <a:xfrm flipV="1">
          <a:off x="13004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年度より類似団体内平均値を下回っているが、他団体と比し児童福祉費に係る対象が少ないことが要因と思われる。しかしながら、老人福祉及び障害者福祉に係る経費の増が予想され得るところであり、抑制に向けた取組みの効果が期待さ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146050</xdr:rowOff>
    </xdr:to>
    <xdr:cxnSp macro="">
      <xdr:nvCxnSpPr>
        <xdr:cNvPr id="186" name="直線コネクタ 185"/>
        <xdr:cNvCxnSpPr/>
      </xdr:nvCxnSpPr>
      <xdr:spPr>
        <a:xfrm flipV="1">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89" name="直線コネクタ 188"/>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127000</xdr:rowOff>
    </xdr:to>
    <xdr:cxnSp macro="">
      <xdr:nvCxnSpPr>
        <xdr:cNvPr id="192" name="直線コネクタ 191"/>
        <xdr:cNvCxnSpPr/>
      </xdr:nvCxnSpPr>
      <xdr:spPr>
        <a:xfrm flipV="1">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127000</xdr:rowOff>
    </xdr:to>
    <xdr:cxnSp macro="">
      <xdr:nvCxnSpPr>
        <xdr:cNvPr id="195" name="直線コネクタ 194"/>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9" name="円/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0" name="テキスト ボックス 209"/>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1" name="円/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2" name="テキスト ボックス 211"/>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4" name="テキスト ボックス 213"/>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ja-JP" sz="1300">
              <a:solidFill>
                <a:schemeClr val="dk1"/>
              </a:solidFill>
              <a:effectLst/>
              <a:latin typeface="+mn-lt"/>
              <a:ea typeface="+mn-ea"/>
              <a:cs typeface="+mn-cs"/>
            </a:rPr>
            <a:t>　過年度より類似団体内平均値を上回っており、特別会計への繰出金の割合が、他団体に比し高いことが要因と思われる。今後も高い水準での推移が見込まれるため、その他の経費を圧縮・見直すことにより、全体の調整を図らなければならな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136144</xdr:rowOff>
    </xdr:from>
    <xdr:to>
      <xdr:col>24</xdr:col>
      <xdr:colOff>31750</xdr:colOff>
      <xdr:row>58</xdr:row>
      <xdr:rowOff>136144</xdr:rowOff>
    </xdr:to>
    <xdr:cxnSp macro="">
      <xdr:nvCxnSpPr>
        <xdr:cNvPr id="244" name="直線コネクタ 243"/>
        <xdr:cNvCxnSpPr/>
      </xdr:nvCxnSpPr>
      <xdr:spPr>
        <a:xfrm>
          <a:off x="15671800" y="100802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26416</xdr:rowOff>
    </xdr:from>
    <xdr:to>
      <xdr:col>22</xdr:col>
      <xdr:colOff>565150</xdr:colOff>
      <xdr:row>58</xdr:row>
      <xdr:rowOff>136144</xdr:rowOff>
    </xdr:to>
    <xdr:cxnSp macro="">
      <xdr:nvCxnSpPr>
        <xdr:cNvPr id="247" name="直線コネクタ 246"/>
        <xdr:cNvCxnSpPr/>
      </xdr:nvCxnSpPr>
      <xdr:spPr>
        <a:xfrm>
          <a:off x="14782800" y="99705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120142</xdr:rowOff>
    </xdr:from>
    <xdr:to>
      <xdr:col>21</xdr:col>
      <xdr:colOff>361950</xdr:colOff>
      <xdr:row>58</xdr:row>
      <xdr:rowOff>26416</xdr:rowOff>
    </xdr:to>
    <xdr:cxnSp macro="">
      <xdr:nvCxnSpPr>
        <xdr:cNvPr id="250" name="直線コネクタ 249"/>
        <xdr:cNvCxnSpPr/>
      </xdr:nvCxnSpPr>
      <xdr:spPr>
        <a:xfrm>
          <a:off x="13893800" y="9892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120142</xdr:rowOff>
    </xdr:to>
    <xdr:cxnSp macro="">
      <xdr:nvCxnSpPr>
        <xdr:cNvPr id="253" name="直線コネクタ 252"/>
        <xdr:cNvCxnSpPr/>
      </xdr:nvCxnSpPr>
      <xdr:spPr>
        <a:xfrm>
          <a:off x="13004800" y="9851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85344</xdr:rowOff>
    </xdr:from>
    <xdr:to>
      <xdr:col>24</xdr:col>
      <xdr:colOff>82550</xdr:colOff>
      <xdr:row>59</xdr:row>
      <xdr:rowOff>15494</xdr:rowOff>
    </xdr:to>
    <xdr:sp macro="" textlink="">
      <xdr:nvSpPr>
        <xdr:cNvPr id="263" name="円/楕円 262"/>
        <xdr:cNvSpPr/>
      </xdr:nvSpPr>
      <xdr:spPr>
        <a:xfrm>
          <a:off x="16459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57421</xdr:rowOff>
    </xdr:from>
    <xdr:ext cx="762000" cy="259045"/>
    <xdr:sp macro="" textlink="">
      <xdr:nvSpPr>
        <xdr:cNvPr id="264" name="その他該当値テキスト"/>
        <xdr:cNvSpPr txBox="1"/>
      </xdr:nvSpPr>
      <xdr:spPr>
        <a:xfrm>
          <a:off x="16598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85344</xdr:rowOff>
    </xdr:from>
    <xdr:to>
      <xdr:col>22</xdr:col>
      <xdr:colOff>615950</xdr:colOff>
      <xdr:row>59</xdr:row>
      <xdr:rowOff>15494</xdr:rowOff>
    </xdr:to>
    <xdr:sp macro="" textlink="">
      <xdr:nvSpPr>
        <xdr:cNvPr id="265" name="円/楕円 264"/>
        <xdr:cNvSpPr/>
      </xdr:nvSpPr>
      <xdr:spPr>
        <a:xfrm>
          <a:off x="15621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271</xdr:rowOff>
    </xdr:from>
    <xdr:ext cx="736600" cy="259045"/>
    <xdr:sp macro="" textlink="">
      <xdr:nvSpPr>
        <xdr:cNvPr id="266" name="テキスト ボックス 265"/>
        <xdr:cNvSpPr txBox="1"/>
      </xdr:nvSpPr>
      <xdr:spPr>
        <a:xfrm>
          <a:off x="15290800" y="1011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147066</xdr:rowOff>
    </xdr:from>
    <xdr:to>
      <xdr:col>21</xdr:col>
      <xdr:colOff>412750</xdr:colOff>
      <xdr:row>58</xdr:row>
      <xdr:rowOff>77216</xdr:rowOff>
    </xdr:to>
    <xdr:sp macro="" textlink="">
      <xdr:nvSpPr>
        <xdr:cNvPr id="267" name="円/楕円 266"/>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61993</xdr:rowOff>
    </xdr:from>
    <xdr:ext cx="762000" cy="259045"/>
    <xdr:sp macro="" textlink="">
      <xdr:nvSpPr>
        <xdr:cNvPr id="268" name="テキスト ボックス 267"/>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69342</xdr:rowOff>
    </xdr:from>
    <xdr:to>
      <xdr:col>20</xdr:col>
      <xdr:colOff>209550</xdr:colOff>
      <xdr:row>57</xdr:row>
      <xdr:rowOff>170942</xdr:rowOff>
    </xdr:to>
    <xdr:sp macro="" textlink="">
      <xdr:nvSpPr>
        <xdr:cNvPr id="269" name="円/楕円 268"/>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155719</xdr:rowOff>
    </xdr:from>
    <xdr:ext cx="762000" cy="259045"/>
    <xdr:sp macro="" textlink="">
      <xdr:nvSpPr>
        <xdr:cNvPr id="270" name="テキスト ボックス 269"/>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1" name="円/楕円 270"/>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2" name="テキスト ボックス 271"/>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ja-JP" sz="1300">
              <a:solidFill>
                <a:schemeClr val="dk1"/>
              </a:solidFill>
              <a:effectLst/>
              <a:latin typeface="+mn-lt"/>
              <a:ea typeface="+mn-ea"/>
              <a:cs typeface="+mn-cs"/>
            </a:rPr>
            <a:t>　過年度より類似団体内平均値を下回っていたが、Ｈ</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年度から広域ごみ処理施設（一部事務組合）建設に係る元金償還の開始に伴う負担金の増加</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年度より実施した</a:t>
          </a:r>
          <a:r>
            <a:rPr kumimoji="1" lang="ja-JP" altLang="ja-JP" sz="1300">
              <a:solidFill>
                <a:schemeClr val="dk1"/>
              </a:solidFill>
              <a:effectLst/>
              <a:latin typeface="+mn-lt"/>
              <a:ea typeface="+mn-ea"/>
              <a:cs typeface="+mn-cs"/>
            </a:rPr>
            <a:t>消防常備化に伴う負担金</a:t>
          </a:r>
          <a:r>
            <a:rPr kumimoji="1" lang="ja-JP" altLang="en-US" sz="1300">
              <a:solidFill>
                <a:schemeClr val="dk1"/>
              </a:solidFill>
              <a:effectLst/>
              <a:latin typeface="+mn-lt"/>
              <a:ea typeface="+mn-ea"/>
              <a:cs typeface="+mn-cs"/>
            </a:rPr>
            <a:t>、高料金対策費の計上替え等</a:t>
          </a:r>
          <a:r>
            <a:rPr kumimoji="1" lang="ja-JP" altLang="ja-JP" sz="1300">
              <a:solidFill>
                <a:schemeClr val="dk1"/>
              </a:solidFill>
              <a:effectLst/>
              <a:latin typeface="+mn-lt"/>
              <a:ea typeface="+mn-ea"/>
              <a:cs typeface="+mn-cs"/>
            </a:rPr>
            <a:t>により数値が悪化傾向にある。その他の補助費等について圧縮・見直すことにより、全体の調整を図らなければならない。</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38</xdr:row>
      <xdr:rowOff>17272</xdr:rowOff>
    </xdr:to>
    <xdr:cxnSp macro="">
      <xdr:nvCxnSpPr>
        <xdr:cNvPr id="302" name="直線コネクタ 301"/>
        <xdr:cNvCxnSpPr/>
      </xdr:nvCxnSpPr>
      <xdr:spPr>
        <a:xfrm>
          <a:off x="15671800" y="635863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83566</xdr:rowOff>
    </xdr:to>
    <xdr:cxnSp macro="">
      <xdr:nvCxnSpPr>
        <xdr:cNvPr id="305" name="直線コネクタ 304"/>
        <xdr:cNvCxnSpPr/>
      </xdr:nvCxnSpPr>
      <xdr:spPr>
        <a:xfrm flipV="1">
          <a:off x="14782800" y="6358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83566</xdr:rowOff>
    </xdr:to>
    <xdr:cxnSp macro="">
      <xdr:nvCxnSpPr>
        <xdr:cNvPr id="308" name="直線コネクタ 307"/>
        <xdr:cNvCxnSpPr/>
      </xdr:nvCxnSpPr>
      <xdr:spPr>
        <a:xfrm>
          <a:off x="13893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56134</xdr:rowOff>
    </xdr:to>
    <xdr:cxnSp macro="">
      <xdr:nvCxnSpPr>
        <xdr:cNvPr id="311" name="直線コネクタ 310"/>
        <xdr:cNvCxnSpPr/>
      </xdr:nvCxnSpPr>
      <xdr:spPr>
        <a:xfrm>
          <a:off x="13004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1" name="円/楕円 320"/>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2"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3" name="円/楕円 322"/>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24" name="テキスト ボックス 323"/>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5" name="円/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7" name="円/楕円 326"/>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8" name="テキスト ボックス 327"/>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29" name="円/楕円 328"/>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30" name="テキスト ボックス 32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過年度からの起債抑制策により、類似団体内平均値を大きく下回っているが、今後は</a:t>
          </a:r>
          <a:r>
            <a:rPr kumimoji="1" lang="ja-JP" altLang="en-US" sz="1300">
              <a:solidFill>
                <a:schemeClr val="dk1"/>
              </a:solidFill>
              <a:effectLst/>
              <a:latin typeface="+mn-lt"/>
              <a:ea typeface="+mn-ea"/>
              <a:cs typeface="+mn-cs"/>
            </a:rPr>
            <a:t>新学校建設</a:t>
          </a:r>
          <a:r>
            <a:rPr kumimoji="1" lang="ja-JP" altLang="ja-JP" sz="1300">
              <a:solidFill>
                <a:schemeClr val="dk1"/>
              </a:solidFill>
              <a:effectLst/>
              <a:latin typeface="+mn-lt"/>
              <a:ea typeface="+mn-ea"/>
              <a:cs typeface="+mn-cs"/>
            </a:rPr>
            <a:t>に係る事業債の元金償還開始や、</a:t>
          </a:r>
          <a:r>
            <a:rPr kumimoji="1" lang="ja-JP" altLang="en-US" sz="1300">
              <a:solidFill>
                <a:schemeClr val="dk1"/>
              </a:solidFill>
              <a:effectLst/>
              <a:latin typeface="+mn-lt"/>
              <a:ea typeface="+mn-ea"/>
              <a:cs typeface="+mn-cs"/>
            </a:rPr>
            <a:t>公共施設等再編整備</a:t>
          </a:r>
          <a:r>
            <a:rPr kumimoji="1" lang="ja-JP" altLang="ja-JP" sz="1300">
              <a:solidFill>
                <a:schemeClr val="dk1"/>
              </a:solidFill>
              <a:effectLst/>
              <a:latin typeface="+mn-lt"/>
              <a:ea typeface="+mn-ea"/>
              <a:cs typeface="+mn-cs"/>
            </a:rPr>
            <a:t>に伴う地方債の発行により数値の上昇は避けられないものである。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94996</xdr:rowOff>
    </xdr:to>
    <xdr:cxnSp macro="">
      <xdr:nvCxnSpPr>
        <xdr:cNvPr id="360" name="直線コネクタ 359"/>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81280</xdr:rowOff>
    </xdr:to>
    <xdr:cxnSp macro="">
      <xdr:nvCxnSpPr>
        <xdr:cNvPr id="363" name="直線コネクタ 362"/>
        <xdr:cNvCxnSpPr/>
      </xdr:nvCxnSpPr>
      <xdr:spPr>
        <a:xfrm>
          <a:off x="3098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85852</xdr:rowOff>
    </xdr:to>
    <xdr:cxnSp macro="">
      <xdr:nvCxnSpPr>
        <xdr:cNvPr id="366" name="直線コネクタ 365"/>
        <xdr:cNvCxnSpPr/>
      </xdr:nvCxnSpPr>
      <xdr:spPr>
        <a:xfrm flipV="1">
          <a:off x="2209800" y="13056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44704</xdr:rowOff>
    </xdr:from>
    <xdr:to>
      <xdr:col>3</xdr:col>
      <xdr:colOff>142875</xdr:colOff>
      <xdr:row>76</xdr:row>
      <xdr:rowOff>85852</xdr:rowOff>
    </xdr:to>
    <xdr:cxnSp macro="">
      <xdr:nvCxnSpPr>
        <xdr:cNvPr id="369" name="直線コネクタ 368"/>
        <xdr:cNvCxnSpPr/>
      </xdr:nvCxnSpPr>
      <xdr:spPr>
        <a:xfrm>
          <a:off x="1320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79" name="円/楕円 378"/>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80"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1" name="円/楕円 38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2" name="テキスト ボックス 38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147065</xdr:rowOff>
    </xdr:from>
    <xdr:to>
      <xdr:col>4</xdr:col>
      <xdr:colOff>396875</xdr:colOff>
      <xdr:row>76</xdr:row>
      <xdr:rowOff>77215</xdr:rowOff>
    </xdr:to>
    <xdr:sp macro="" textlink="">
      <xdr:nvSpPr>
        <xdr:cNvPr id="383" name="円/楕円 382"/>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87393</xdr:rowOff>
    </xdr:from>
    <xdr:ext cx="762000" cy="259045"/>
    <xdr:sp macro="" textlink="">
      <xdr:nvSpPr>
        <xdr:cNvPr id="384" name="テキスト ボックス 383"/>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35052</xdr:rowOff>
    </xdr:from>
    <xdr:to>
      <xdr:col>3</xdr:col>
      <xdr:colOff>193675</xdr:colOff>
      <xdr:row>76</xdr:row>
      <xdr:rowOff>136652</xdr:rowOff>
    </xdr:to>
    <xdr:sp macro="" textlink="">
      <xdr:nvSpPr>
        <xdr:cNvPr id="385" name="円/楕円 384"/>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146829</xdr:rowOff>
    </xdr:from>
    <xdr:ext cx="762000" cy="259045"/>
    <xdr:sp macro="" textlink="">
      <xdr:nvSpPr>
        <xdr:cNvPr id="386" name="テキスト ボックス 385"/>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165354</xdr:rowOff>
    </xdr:from>
    <xdr:to>
      <xdr:col>1</xdr:col>
      <xdr:colOff>676275</xdr:colOff>
      <xdr:row>76</xdr:row>
      <xdr:rowOff>95504</xdr:rowOff>
    </xdr:to>
    <xdr:sp macro="" textlink="">
      <xdr:nvSpPr>
        <xdr:cNvPr id="387" name="円/楕円 386"/>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105681</xdr:rowOff>
    </xdr:from>
    <xdr:ext cx="762000" cy="259045"/>
    <xdr:sp macro="" textlink="">
      <xdr:nvSpPr>
        <xdr:cNvPr id="388" name="テキスト ボックス 387"/>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ja-JP" sz="1300">
              <a:solidFill>
                <a:schemeClr val="dk1"/>
              </a:solidFill>
              <a:effectLst/>
              <a:latin typeface="+mn-lt"/>
              <a:ea typeface="+mn-ea"/>
              <a:cs typeface="+mn-cs"/>
            </a:rPr>
            <a:t>　過年度より類似団体内平均値を上回っており、人件費・特別会計への繰出金等が要因と思われる。今後、繰出金・補助費等の上昇が見込まれることから、予算全体の調整・見直しを図らなければならない。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54611</xdr:rowOff>
    </xdr:from>
    <xdr:to>
      <xdr:col>24</xdr:col>
      <xdr:colOff>31750</xdr:colOff>
      <xdr:row>80</xdr:row>
      <xdr:rowOff>119380</xdr:rowOff>
    </xdr:to>
    <xdr:cxnSp macro="">
      <xdr:nvCxnSpPr>
        <xdr:cNvPr id="421" name="直線コネクタ 420"/>
        <xdr:cNvCxnSpPr/>
      </xdr:nvCxnSpPr>
      <xdr:spPr>
        <a:xfrm flipV="1">
          <a:off x="15671800" y="137706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5080</xdr:rowOff>
    </xdr:from>
    <xdr:to>
      <xdr:col>22</xdr:col>
      <xdr:colOff>565150</xdr:colOff>
      <xdr:row>80</xdr:row>
      <xdr:rowOff>119380</xdr:rowOff>
    </xdr:to>
    <xdr:cxnSp macro="">
      <xdr:nvCxnSpPr>
        <xdr:cNvPr id="424" name="直線コネクタ 423"/>
        <xdr:cNvCxnSpPr/>
      </xdr:nvCxnSpPr>
      <xdr:spPr>
        <a:xfrm>
          <a:off x="14782800" y="1372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123189</xdr:rowOff>
    </xdr:from>
    <xdr:to>
      <xdr:col>21</xdr:col>
      <xdr:colOff>361950</xdr:colOff>
      <xdr:row>80</xdr:row>
      <xdr:rowOff>5080</xdr:rowOff>
    </xdr:to>
    <xdr:cxnSp macro="">
      <xdr:nvCxnSpPr>
        <xdr:cNvPr id="427" name="直線コネクタ 426"/>
        <xdr:cNvCxnSpPr/>
      </xdr:nvCxnSpPr>
      <xdr:spPr>
        <a:xfrm>
          <a:off x="13893800" y="13667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138430</xdr:rowOff>
    </xdr:from>
    <xdr:to>
      <xdr:col>20</xdr:col>
      <xdr:colOff>158750</xdr:colOff>
      <xdr:row>79</xdr:row>
      <xdr:rowOff>123189</xdr:rowOff>
    </xdr:to>
    <xdr:cxnSp macro="">
      <xdr:nvCxnSpPr>
        <xdr:cNvPr id="430" name="直線コネクタ 429"/>
        <xdr:cNvCxnSpPr/>
      </xdr:nvCxnSpPr>
      <xdr:spPr>
        <a:xfrm>
          <a:off x="13004800" y="1351153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3811</xdr:rowOff>
    </xdr:from>
    <xdr:to>
      <xdr:col>24</xdr:col>
      <xdr:colOff>82550</xdr:colOff>
      <xdr:row>80</xdr:row>
      <xdr:rowOff>105411</xdr:rowOff>
    </xdr:to>
    <xdr:sp macro="" textlink="">
      <xdr:nvSpPr>
        <xdr:cNvPr id="440" name="円/楕円 439"/>
        <xdr:cNvSpPr/>
      </xdr:nvSpPr>
      <xdr:spPr>
        <a:xfrm>
          <a:off x="164592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83838</xdr:rowOff>
    </xdr:from>
    <xdr:ext cx="762000" cy="259045"/>
    <xdr:sp macro="" textlink="">
      <xdr:nvSpPr>
        <xdr:cNvPr id="441" name="公債費以外該当値テキスト"/>
        <xdr:cNvSpPr txBox="1"/>
      </xdr:nvSpPr>
      <xdr:spPr>
        <a:xfrm>
          <a:off x="16598900" y="136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68580</xdr:rowOff>
    </xdr:from>
    <xdr:to>
      <xdr:col>22</xdr:col>
      <xdr:colOff>615950</xdr:colOff>
      <xdr:row>80</xdr:row>
      <xdr:rowOff>170180</xdr:rowOff>
    </xdr:to>
    <xdr:sp macro="" textlink="">
      <xdr:nvSpPr>
        <xdr:cNvPr id="442" name="円/楕円 441"/>
        <xdr:cNvSpPr/>
      </xdr:nvSpPr>
      <xdr:spPr>
        <a:xfrm>
          <a:off x="15621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154957</xdr:rowOff>
    </xdr:from>
    <xdr:ext cx="736600" cy="259045"/>
    <xdr:sp macro="" textlink="">
      <xdr:nvSpPr>
        <xdr:cNvPr id="443" name="テキスト ボックス 442"/>
        <xdr:cNvSpPr txBox="1"/>
      </xdr:nvSpPr>
      <xdr:spPr>
        <a:xfrm>
          <a:off x="15290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125730</xdr:rowOff>
    </xdr:from>
    <xdr:to>
      <xdr:col>21</xdr:col>
      <xdr:colOff>412750</xdr:colOff>
      <xdr:row>80</xdr:row>
      <xdr:rowOff>55880</xdr:rowOff>
    </xdr:to>
    <xdr:sp macro="" textlink="">
      <xdr:nvSpPr>
        <xdr:cNvPr id="444" name="円/楕円 443"/>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40657</xdr:rowOff>
    </xdr:from>
    <xdr:ext cx="762000" cy="259045"/>
    <xdr:sp macro="" textlink="">
      <xdr:nvSpPr>
        <xdr:cNvPr id="445" name="テキスト ボックス 444"/>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72389</xdr:rowOff>
    </xdr:from>
    <xdr:to>
      <xdr:col>20</xdr:col>
      <xdr:colOff>209550</xdr:colOff>
      <xdr:row>80</xdr:row>
      <xdr:rowOff>2539</xdr:rowOff>
    </xdr:to>
    <xdr:sp macro="" textlink="">
      <xdr:nvSpPr>
        <xdr:cNvPr id="446" name="円/楕円 445"/>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158766</xdr:rowOff>
    </xdr:from>
    <xdr:ext cx="762000" cy="259045"/>
    <xdr:sp macro="" textlink="">
      <xdr:nvSpPr>
        <xdr:cNvPr id="447" name="テキスト ボックス 446"/>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87630</xdr:rowOff>
    </xdr:from>
    <xdr:to>
      <xdr:col>19</xdr:col>
      <xdr:colOff>6350</xdr:colOff>
      <xdr:row>79</xdr:row>
      <xdr:rowOff>17780</xdr:rowOff>
    </xdr:to>
    <xdr:sp macro="" textlink="">
      <xdr:nvSpPr>
        <xdr:cNvPr id="448" name="円/楕円 447"/>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2557</xdr:rowOff>
    </xdr:from>
    <xdr:ext cx="762000" cy="259045"/>
    <xdr:sp macro="" textlink="">
      <xdr:nvSpPr>
        <xdr:cNvPr id="449" name="テキスト ボックス 448"/>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大阪府能勢町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167866</xdr:rowOff>
    </xdr:from>
    <xdr:to>
      <xdr:col>4</xdr:col>
      <xdr:colOff>1117600</xdr:colOff>
      <xdr:row>18</xdr:row>
      <xdr:rowOff>16396</xdr:rowOff>
    </xdr:to>
    <xdr:cxnSp macro="">
      <xdr:nvCxnSpPr>
        <xdr:cNvPr id="50" name="直線コネクタ 49"/>
        <xdr:cNvCxnSpPr/>
      </xdr:nvCxnSpPr>
      <xdr:spPr bwMode="auto">
        <a:xfrm>
          <a:off x="5003800" y="3130141"/>
          <a:ext cx="647700" cy="1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167866</xdr:rowOff>
    </xdr:from>
    <xdr:to>
      <xdr:col>4</xdr:col>
      <xdr:colOff>469900</xdr:colOff>
      <xdr:row>18</xdr:row>
      <xdr:rowOff>31491</xdr:rowOff>
    </xdr:to>
    <xdr:cxnSp macro="">
      <xdr:nvCxnSpPr>
        <xdr:cNvPr id="53" name="直線コネクタ 52"/>
        <xdr:cNvCxnSpPr/>
      </xdr:nvCxnSpPr>
      <xdr:spPr bwMode="auto">
        <a:xfrm flipV="1">
          <a:off x="4305300" y="3130141"/>
          <a:ext cx="698500" cy="3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31491</xdr:rowOff>
    </xdr:from>
    <xdr:to>
      <xdr:col>3</xdr:col>
      <xdr:colOff>904875</xdr:colOff>
      <xdr:row>18</xdr:row>
      <xdr:rowOff>42334</xdr:rowOff>
    </xdr:to>
    <xdr:cxnSp macro="">
      <xdr:nvCxnSpPr>
        <xdr:cNvPr id="56" name="直線コネクタ 55"/>
        <xdr:cNvCxnSpPr/>
      </xdr:nvCxnSpPr>
      <xdr:spPr bwMode="auto">
        <a:xfrm flipV="1">
          <a:off x="3606800" y="3165216"/>
          <a:ext cx="698500" cy="1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42334</xdr:rowOff>
    </xdr:from>
    <xdr:to>
      <xdr:col>3</xdr:col>
      <xdr:colOff>206375</xdr:colOff>
      <xdr:row>18</xdr:row>
      <xdr:rowOff>50556</xdr:rowOff>
    </xdr:to>
    <xdr:cxnSp macro="">
      <xdr:nvCxnSpPr>
        <xdr:cNvPr id="59" name="直線コネクタ 58"/>
        <xdr:cNvCxnSpPr/>
      </xdr:nvCxnSpPr>
      <xdr:spPr bwMode="auto">
        <a:xfrm flipV="1">
          <a:off x="2908300" y="3176059"/>
          <a:ext cx="698500" cy="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137046</xdr:rowOff>
    </xdr:from>
    <xdr:to>
      <xdr:col>5</xdr:col>
      <xdr:colOff>34925</xdr:colOff>
      <xdr:row>18</xdr:row>
      <xdr:rowOff>67196</xdr:rowOff>
    </xdr:to>
    <xdr:sp macro="" textlink="">
      <xdr:nvSpPr>
        <xdr:cNvPr id="69" name="円/楕円 68"/>
        <xdr:cNvSpPr/>
      </xdr:nvSpPr>
      <xdr:spPr bwMode="auto">
        <a:xfrm>
          <a:off x="5600700" y="309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109123</xdr:rowOff>
    </xdr:from>
    <xdr:ext cx="762000" cy="259045"/>
    <xdr:sp macro="" textlink="">
      <xdr:nvSpPr>
        <xdr:cNvPr id="70" name="人口1人当たり決算額の推移該当値テキスト130"/>
        <xdr:cNvSpPr txBox="1"/>
      </xdr:nvSpPr>
      <xdr:spPr>
        <a:xfrm>
          <a:off x="5740400" y="307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117066</xdr:rowOff>
    </xdr:from>
    <xdr:to>
      <xdr:col>4</xdr:col>
      <xdr:colOff>520700</xdr:colOff>
      <xdr:row>18</xdr:row>
      <xdr:rowOff>47216</xdr:rowOff>
    </xdr:to>
    <xdr:sp macro="" textlink="">
      <xdr:nvSpPr>
        <xdr:cNvPr id="71" name="円/楕円 70"/>
        <xdr:cNvSpPr/>
      </xdr:nvSpPr>
      <xdr:spPr bwMode="auto">
        <a:xfrm>
          <a:off x="4953000" y="307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31993</xdr:rowOff>
    </xdr:from>
    <xdr:ext cx="736600" cy="259045"/>
    <xdr:sp macro="" textlink="">
      <xdr:nvSpPr>
        <xdr:cNvPr id="72" name="テキスト ボックス 71"/>
        <xdr:cNvSpPr txBox="1"/>
      </xdr:nvSpPr>
      <xdr:spPr>
        <a:xfrm>
          <a:off x="4622800" y="31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152141</xdr:rowOff>
    </xdr:from>
    <xdr:to>
      <xdr:col>3</xdr:col>
      <xdr:colOff>955675</xdr:colOff>
      <xdr:row>18</xdr:row>
      <xdr:rowOff>82291</xdr:rowOff>
    </xdr:to>
    <xdr:sp macro="" textlink="">
      <xdr:nvSpPr>
        <xdr:cNvPr id="73" name="円/楕円 72"/>
        <xdr:cNvSpPr/>
      </xdr:nvSpPr>
      <xdr:spPr bwMode="auto">
        <a:xfrm>
          <a:off x="4254500" y="311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67068</xdr:rowOff>
    </xdr:from>
    <xdr:ext cx="762000" cy="259045"/>
    <xdr:sp macro="" textlink="">
      <xdr:nvSpPr>
        <xdr:cNvPr id="74" name="テキスト ボックス 73"/>
        <xdr:cNvSpPr txBox="1"/>
      </xdr:nvSpPr>
      <xdr:spPr>
        <a:xfrm>
          <a:off x="3924300" y="320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162984</xdr:rowOff>
    </xdr:from>
    <xdr:to>
      <xdr:col>3</xdr:col>
      <xdr:colOff>257175</xdr:colOff>
      <xdr:row>18</xdr:row>
      <xdr:rowOff>93134</xdr:rowOff>
    </xdr:to>
    <xdr:sp macro="" textlink="">
      <xdr:nvSpPr>
        <xdr:cNvPr id="75" name="円/楕円 74"/>
        <xdr:cNvSpPr/>
      </xdr:nvSpPr>
      <xdr:spPr bwMode="auto">
        <a:xfrm>
          <a:off x="3556000" y="312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77911</xdr:rowOff>
    </xdr:from>
    <xdr:ext cx="762000" cy="259045"/>
    <xdr:sp macro="" textlink="">
      <xdr:nvSpPr>
        <xdr:cNvPr id="76" name="テキスト ボックス 75"/>
        <xdr:cNvSpPr txBox="1"/>
      </xdr:nvSpPr>
      <xdr:spPr>
        <a:xfrm>
          <a:off x="3225800" y="321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171206</xdr:rowOff>
    </xdr:from>
    <xdr:to>
      <xdr:col>2</xdr:col>
      <xdr:colOff>692150</xdr:colOff>
      <xdr:row>18</xdr:row>
      <xdr:rowOff>101356</xdr:rowOff>
    </xdr:to>
    <xdr:sp macro="" textlink="">
      <xdr:nvSpPr>
        <xdr:cNvPr id="77" name="円/楕円 76"/>
        <xdr:cNvSpPr/>
      </xdr:nvSpPr>
      <xdr:spPr bwMode="auto">
        <a:xfrm>
          <a:off x="2857500" y="313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86133</xdr:rowOff>
    </xdr:from>
    <xdr:ext cx="762000" cy="259045"/>
    <xdr:sp macro="" textlink="">
      <xdr:nvSpPr>
        <xdr:cNvPr id="78" name="テキスト ボックス 77"/>
        <xdr:cNvSpPr txBox="1"/>
      </xdr:nvSpPr>
      <xdr:spPr>
        <a:xfrm>
          <a:off x="2527300" y="32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40406</xdr:rowOff>
    </xdr:from>
    <xdr:to>
      <xdr:col>4</xdr:col>
      <xdr:colOff>1117600</xdr:colOff>
      <xdr:row>35</xdr:row>
      <xdr:rowOff>108644</xdr:rowOff>
    </xdr:to>
    <xdr:cxnSp macro="">
      <xdr:nvCxnSpPr>
        <xdr:cNvPr id="110" name="直線コネクタ 109"/>
        <xdr:cNvCxnSpPr/>
      </xdr:nvCxnSpPr>
      <xdr:spPr bwMode="auto">
        <a:xfrm flipV="1">
          <a:off x="5003800" y="6650756"/>
          <a:ext cx="647700" cy="68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108644</xdr:rowOff>
    </xdr:from>
    <xdr:to>
      <xdr:col>4</xdr:col>
      <xdr:colOff>469900</xdr:colOff>
      <xdr:row>35</xdr:row>
      <xdr:rowOff>168056</xdr:rowOff>
    </xdr:to>
    <xdr:cxnSp macro="">
      <xdr:nvCxnSpPr>
        <xdr:cNvPr id="113" name="直線コネクタ 112"/>
        <xdr:cNvCxnSpPr/>
      </xdr:nvCxnSpPr>
      <xdr:spPr bwMode="auto">
        <a:xfrm flipV="1">
          <a:off x="4305300" y="6718994"/>
          <a:ext cx="698500" cy="59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139527</xdr:rowOff>
    </xdr:from>
    <xdr:to>
      <xdr:col>3</xdr:col>
      <xdr:colOff>904875</xdr:colOff>
      <xdr:row>35</xdr:row>
      <xdr:rowOff>168056</xdr:rowOff>
    </xdr:to>
    <xdr:cxnSp macro="">
      <xdr:nvCxnSpPr>
        <xdr:cNvPr id="116" name="直線コネクタ 115"/>
        <xdr:cNvCxnSpPr/>
      </xdr:nvCxnSpPr>
      <xdr:spPr bwMode="auto">
        <a:xfrm>
          <a:off x="3606800" y="6749877"/>
          <a:ext cx="698500" cy="2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139527</xdr:rowOff>
    </xdr:from>
    <xdr:to>
      <xdr:col>3</xdr:col>
      <xdr:colOff>206375</xdr:colOff>
      <xdr:row>35</xdr:row>
      <xdr:rowOff>234031</xdr:rowOff>
    </xdr:to>
    <xdr:cxnSp macro="">
      <xdr:nvCxnSpPr>
        <xdr:cNvPr id="119" name="直線コネクタ 118"/>
        <xdr:cNvCxnSpPr/>
      </xdr:nvCxnSpPr>
      <xdr:spPr bwMode="auto">
        <a:xfrm flipV="1">
          <a:off x="2908300" y="6749877"/>
          <a:ext cx="698500" cy="9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332506</xdr:rowOff>
    </xdr:from>
    <xdr:to>
      <xdr:col>5</xdr:col>
      <xdr:colOff>34925</xdr:colOff>
      <xdr:row>35</xdr:row>
      <xdr:rowOff>91206</xdr:rowOff>
    </xdr:to>
    <xdr:sp macro="" textlink="">
      <xdr:nvSpPr>
        <xdr:cNvPr id="129" name="円/楕円 128"/>
        <xdr:cNvSpPr/>
      </xdr:nvSpPr>
      <xdr:spPr bwMode="auto">
        <a:xfrm>
          <a:off x="5600700" y="659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177583</xdr:rowOff>
    </xdr:from>
    <xdr:ext cx="762000" cy="259045"/>
    <xdr:sp macro="" textlink="">
      <xdr:nvSpPr>
        <xdr:cNvPr id="130" name="人口1人当たり決算額の推移該当値テキスト445"/>
        <xdr:cNvSpPr txBox="1"/>
      </xdr:nvSpPr>
      <xdr:spPr>
        <a:xfrm>
          <a:off x="5740400" y="644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57844</xdr:rowOff>
    </xdr:from>
    <xdr:to>
      <xdr:col>4</xdr:col>
      <xdr:colOff>520700</xdr:colOff>
      <xdr:row>35</xdr:row>
      <xdr:rowOff>159444</xdr:rowOff>
    </xdr:to>
    <xdr:sp macro="" textlink="">
      <xdr:nvSpPr>
        <xdr:cNvPr id="131" name="円/楕円 130"/>
        <xdr:cNvSpPr/>
      </xdr:nvSpPr>
      <xdr:spPr bwMode="auto">
        <a:xfrm>
          <a:off x="4953000" y="666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169621</xdr:rowOff>
    </xdr:from>
    <xdr:ext cx="736600" cy="259045"/>
    <xdr:sp macro="" textlink="">
      <xdr:nvSpPr>
        <xdr:cNvPr id="132" name="テキスト ボックス 131"/>
        <xdr:cNvSpPr txBox="1"/>
      </xdr:nvSpPr>
      <xdr:spPr>
        <a:xfrm>
          <a:off x="4622800" y="643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117256</xdr:rowOff>
    </xdr:from>
    <xdr:to>
      <xdr:col>3</xdr:col>
      <xdr:colOff>955675</xdr:colOff>
      <xdr:row>35</xdr:row>
      <xdr:rowOff>218856</xdr:rowOff>
    </xdr:to>
    <xdr:sp macro="" textlink="">
      <xdr:nvSpPr>
        <xdr:cNvPr id="133" name="円/楕円 132"/>
        <xdr:cNvSpPr/>
      </xdr:nvSpPr>
      <xdr:spPr bwMode="auto">
        <a:xfrm>
          <a:off x="4254500" y="672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229033</xdr:rowOff>
    </xdr:from>
    <xdr:ext cx="762000" cy="259045"/>
    <xdr:sp macro="" textlink="">
      <xdr:nvSpPr>
        <xdr:cNvPr id="134" name="テキスト ボックス 133"/>
        <xdr:cNvSpPr txBox="1"/>
      </xdr:nvSpPr>
      <xdr:spPr>
        <a:xfrm>
          <a:off x="3924300" y="64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88727</xdr:rowOff>
    </xdr:from>
    <xdr:to>
      <xdr:col>3</xdr:col>
      <xdr:colOff>257175</xdr:colOff>
      <xdr:row>35</xdr:row>
      <xdr:rowOff>190327</xdr:rowOff>
    </xdr:to>
    <xdr:sp macro="" textlink="">
      <xdr:nvSpPr>
        <xdr:cNvPr id="135" name="円/楕円 134"/>
        <xdr:cNvSpPr/>
      </xdr:nvSpPr>
      <xdr:spPr bwMode="auto">
        <a:xfrm>
          <a:off x="3556000" y="66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200504</xdr:rowOff>
    </xdr:from>
    <xdr:ext cx="762000" cy="259045"/>
    <xdr:sp macro="" textlink="">
      <xdr:nvSpPr>
        <xdr:cNvPr id="136" name="テキスト ボックス 135"/>
        <xdr:cNvSpPr txBox="1"/>
      </xdr:nvSpPr>
      <xdr:spPr>
        <a:xfrm>
          <a:off x="3225800" y="64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183231</xdr:rowOff>
    </xdr:from>
    <xdr:to>
      <xdr:col>2</xdr:col>
      <xdr:colOff>692150</xdr:colOff>
      <xdr:row>35</xdr:row>
      <xdr:rowOff>284831</xdr:rowOff>
    </xdr:to>
    <xdr:sp macro="" textlink="">
      <xdr:nvSpPr>
        <xdr:cNvPr id="137" name="円/楕円 136"/>
        <xdr:cNvSpPr/>
      </xdr:nvSpPr>
      <xdr:spPr bwMode="auto">
        <a:xfrm>
          <a:off x="2857500" y="679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269608</xdr:rowOff>
    </xdr:from>
    <xdr:ext cx="762000" cy="259045"/>
    <xdr:sp macro="" textlink="">
      <xdr:nvSpPr>
        <xdr:cNvPr id="138" name="テキスト ボックス 137"/>
        <xdr:cNvSpPr txBox="1"/>
      </xdr:nvSpPr>
      <xdr:spPr>
        <a:xfrm>
          <a:off x="2527300" y="687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10,893
10,831
98.75
9,348,003
9,190,887
154,195
3,389,324
5,974,901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163497</xdr:rowOff>
    </xdr:from>
    <xdr:to>
      <xdr:col>6</xdr:col>
      <xdr:colOff>511175</xdr:colOff>
      <xdr:row>37</xdr:row>
      <xdr:rowOff>14016</xdr:rowOff>
    </xdr:to>
    <xdr:cxnSp macro="">
      <xdr:nvCxnSpPr>
        <xdr:cNvPr id="61" name="直線コネクタ 60"/>
        <xdr:cNvCxnSpPr/>
      </xdr:nvCxnSpPr>
      <xdr:spPr>
        <a:xfrm>
          <a:off x="3797300" y="6335697"/>
          <a:ext cx="8382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163497</xdr:rowOff>
    </xdr:from>
    <xdr:to>
      <xdr:col>5</xdr:col>
      <xdr:colOff>358775</xdr:colOff>
      <xdr:row>37</xdr:row>
      <xdr:rowOff>39901</xdr:rowOff>
    </xdr:to>
    <xdr:cxnSp macro="">
      <xdr:nvCxnSpPr>
        <xdr:cNvPr id="64" name="直線コネクタ 63"/>
        <xdr:cNvCxnSpPr/>
      </xdr:nvCxnSpPr>
      <xdr:spPr>
        <a:xfrm flipV="1">
          <a:off x="2908300" y="6335697"/>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138138</xdr:rowOff>
    </xdr:from>
    <xdr:to>
      <xdr:col>4</xdr:col>
      <xdr:colOff>155575</xdr:colOff>
      <xdr:row>37</xdr:row>
      <xdr:rowOff>39901</xdr:rowOff>
    </xdr:to>
    <xdr:cxnSp macro="">
      <xdr:nvCxnSpPr>
        <xdr:cNvPr id="67" name="直線コネクタ 66"/>
        <xdr:cNvCxnSpPr/>
      </xdr:nvCxnSpPr>
      <xdr:spPr>
        <a:xfrm>
          <a:off x="2019300" y="6310338"/>
          <a:ext cx="889000" cy="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138138</xdr:rowOff>
    </xdr:from>
    <xdr:to>
      <xdr:col>2</xdr:col>
      <xdr:colOff>638175</xdr:colOff>
      <xdr:row>37</xdr:row>
      <xdr:rowOff>46805</xdr:rowOff>
    </xdr:to>
    <xdr:cxnSp macro="">
      <xdr:nvCxnSpPr>
        <xdr:cNvPr id="70" name="直線コネクタ 69"/>
        <xdr:cNvCxnSpPr/>
      </xdr:nvCxnSpPr>
      <xdr:spPr>
        <a:xfrm flipV="1">
          <a:off x="1130300" y="6310338"/>
          <a:ext cx="889000" cy="8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134666</xdr:rowOff>
    </xdr:from>
    <xdr:to>
      <xdr:col>6</xdr:col>
      <xdr:colOff>561975</xdr:colOff>
      <xdr:row>37</xdr:row>
      <xdr:rowOff>64816</xdr:rowOff>
    </xdr:to>
    <xdr:sp macro="" textlink="">
      <xdr:nvSpPr>
        <xdr:cNvPr id="80" name="円/楕円 79"/>
        <xdr:cNvSpPr/>
      </xdr:nvSpPr>
      <xdr:spPr>
        <a:xfrm>
          <a:off x="4584700" y="63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157543</xdr:rowOff>
    </xdr:from>
    <xdr:ext cx="534377" cy="259045"/>
    <xdr:sp macro="" textlink="">
      <xdr:nvSpPr>
        <xdr:cNvPr id="81" name="人件費該当値テキスト"/>
        <xdr:cNvSpPr txBox="1"/>
      </xdr:nvSpPr>
      <xdr:spPr>
        <a:xfrm>
          <a:off x="4686300" y="61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112697</xdr:rowOff>
    </xdr:from>
    <xdr:to>
      <xdr:col>5</xdr:col>
      <xdr:colOff>409575</xdr:colOff>
      <xdr:row>37</xdr:row>
      <xdr:rowOff>42847</xdr:rowOff>
    </xdr:to>
    <xdr:sp macro="" textlink="">
      <xdr:nvSpPr>
        <xdr:cNvPr id="82" name="円/楕円 81"/>
        <xdr:cNvSpPr/>
      </xdr:nvSpPr>
      <xdr:spPr>
        <a:xfrm>
          <a:off x="3746500" y="62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59374</xdr:rowOff>
    </xdr:from>
    <xdr:ext cx="599010" cy="259045"/>
    <xdr:sp macro="" textlink="">
      <xdr:nvSpPr>
        <xdr:cNvPr id="83" name="テキスト ボックス 82"/>
        <xdr:cNvSpPr txBox="1"/>
      </xdr:nvSpPr>
      <xdr:spPr>
        <a:xfrm>
          <a:off x="3497794" y="60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160551</xdr:rowOff>
    </xdr:from>
    <xdr:to>
      <xdr:col>4</xdr:col>
      <xdr:colOff>206375</xdr:colOff>
      <xdr:row>37</xdr:row>
      <xdr:rowOff>90701</xdr:rowOff>
    </xdr:to>
    <xdr:sp macro="" textlink="">
      <xdr:nvSpPr>
        <xdr:cNvPr id="84" name="円/楕円 83"/>
        <xdr:cNvSpPr/>
      </xdr:nvSpPr>
      <xdr:spPr>
        <a:xfrm>
          <a:off x="2857500" y="63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107228</xdr:rowOff>
    </xdr:from>
    <xdr:ext cx="534377" cy="259045"/>
    <xdr:sp macro="" textlink="">
      <xdr:nvSpPr>
        <xdr:cNvPr id="85" name="テキスト ボックス 84"/>
        <xdr:cNvSpPr txBox="1"/>
      </xdr:nvSpPr>
      <xdr:spPr>
        <a:xfrm>
          <a:off x="2641111" y="61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87338</xdr:rowOff>
    </xdr:from>
    <xdr:to>
      <xdr:col>3</xdr:col>
      <xdr:colOff>3175</xdr:colOff>
      <xdr:row>37</xdr:row>
      <xdr:rowOff>17488</xdr:rowOff>
    </xdr:to>
    <xdr:sp macro="" textlink="">
      <xdr:nvSpPr>
        <xdr:cNvPr id="86" name="円/楕円 85"/>
        <xdr:cNvSpPr/>
      </xdr:nvSpPr>
      <xdr:spPr>
        <a:xfrm>
          <a:off x="1968500" y="62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34015</xdr:rowOff>
    </xdr:from>
    <xdr:ext cx="599010" cy="259045"/>
    <xdr:sp macro="" textlink="">
      <xdr:nvSpPr>
        <xdr:cNvPr id="87" name="テキスト ボックス 86"/>
        <xdr:cNvSpPr txBox="1"/>
      </xdr:nvSpPr>
      <xdr:spPr>
        <a:xfrm>
          <a:off x="1719794" y="603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167455</xdr:rowOff>
    </xdr:from>
    <xdr:to>
      <xdr:col>1</xdr:col>
      <xdr:colOff>485775</xdr:colOff>
      <xdr:row>37</xdr:row>
      <xdr:rowOff>97605</xdr:rowOff>
    </xdr:to>
    <xdr:sp macro="" textlink="">
      <xdr:nvSpPr>
        <xdr:cNvPr id="88" name="円/楕円 87"/>
        <xdr:cNvSpPr/>
      </xdr:nvSpPr>
      <xdr:spPr>
        <a:xfrm>
          <a:off x="1079500" y="63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114132</xdr:rowOff>
    </xdr:from>
    <xdr:ext cx="534377" cy="259045"/>
    <xdr:sp macro="" textlink="">
      <xdr:nvSpPr>
        <xdr:cNvPr id="89" name="テキスト ボックス 88"/>
        <xdr:cNvSpPr txBox="1"/>
      </xdr:nvSpPr>
      <xdr:spPr>
        <a:xfrm>
          <a:off x="863111" y="61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59853</xdr:rowOff>
    </xdr:from>
    <xdr:to>
      <xdr:col>6</xdr:col>
      <xdr:colOff>511175</xdr:colOff>
      <xdr:row>57</xdr:row>
      <xdr:rowOff>111179</xdr:rowOff>
    </xdr:to>
    <xdr:cxnSp macro="">
      <xdr:nvCxnSpPr>
        <xdr:cNvPr id="121" name="直線コネクタ 120"/>
        <xdr:cNvCxnSpPr/>
      </xdr:nvCxnSpPr>
      <xdr:spPr>
        <a:xfrm flipV="1">
          <a:off x="3797300" y="9832503"/>
          <a:ext cx="8382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111179</xdr:rowOff>
    </xdr:from>
    <xdr:to>
      <xdr:col>5</xdr:col>
      <xdr:colOff>358775</xdr:colOff>
      <xdr:row>57</xdr:row>
      <xdr:rowOff>119605</xdr:rowOff>
    </xdr:to>
    <xdr:cxnSp macro="">
      <xdr:nvCxnSpPr>
        <xdr:cNvPr id="124" name="直線コネクタ 123"/>
        <xdr:cNvCxnSpPr/>
      </xdr:nvCxnSpPr>
      <xdr:spPr>
        <a:xfrm flipV="1">
          <a:off x="2908300" y="988382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88091</xdr:rowOff>
    </xdr:from>
    <xdr:to>
      <xdr:col>4</xdr:col>
      <xdr:colOff>155575</xdr:colOff>
      <xdr:row>57</xdr:row>
      <xdr:rowOff>119605</xdr:rowOff>
    </xdr:to>
    <xdr:cxnSp macro="">
      <xdr:nvCxnSpPr>
        <xdr:cNvPr id="127" name="直線コネクタ 126"/>
        <xdr:cNvCxnSpPr/>
      </xdr:nvCxnSpPr>
      <xdr:spPr>
        <a:xfrm>
          <a:off x="2019300" y="9860741"/>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88091</xdr:rowOff>
    </xdr:from>
    <xdr:to>
      <xdr:col>2</xdr:col>
      <xdr:colOff>638175</xdr:colOff>
      <xdr:row>57</xdr:row>
      <xdr:rowOff>103037</xdr:rowOff>
    </xdr:to>
    <xdr:cxnSp macro="">
      <xdr:nvCxnSpPr>
        <xdr:cNvPr id="130" name="直線コネクタ 129"/>
        <xdr:cNvCxnSpPr/>
      </xdr:nvCxnSpPr>
      <xdr:spPr>
        <a:xfrm flipV="1">
          <a:off x="1130300" y="9860741"/>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9053</xdr:rowOff>
    </xdr:from>
    <xdr:to>
      <xdr:col>6</xdr:col>
      <xdr:colOff>561975</xdr:colOff>
      <xdr:row>57</xdr:row>
      <xdr:rowOff>110653</xdr:rowOff>
    </xdr:to>
    <xdr:sp macro="" textlink="">
      <xdr:nvSpPr>
        <xdr:cNvPr id="140" name="円/楕円 139"/>
        <xdr:cNvSpPr/>
      </xdr:nvSpPr>
      <xdr:spPr>
        <a:xfrm>
          <a:off x="4584700" y="97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158930</xdr:rowOff>
    </xdr:from>
    <xdr:ext cx="534377" cy="259045"/>
    <xdr:sp macro="" textlink="">
      <xdr:nvSpPr>
        <xdr:cNvPr id="141" name="物件費該当値テキスト"/>
        <xdr:cNvSpPr txBox="1"/>
      </xdr:nvSpPr>
      <xdr:spPr>
        <a:xfrm>
          <a:off x="4686300" y="97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60379</xdr:rowOff>
    </xdr:from>
    <xdr:to>
      <xdr:col>5</xdr:col>
      <xdr:colOff>409575</xdr:colOff>
      <xdr:row>57</xdr:row>
      <xdr:rowOff>161979</xdr:rowOff>
    </xdr:to>
    <xdr:sp macro="" textlink="">
      <xdr:nvSpPr>
        <xdr:cNvPr id="142" name="円/楕円 141"/>
        <xdr:cNvSpPr/>
      </xdr:nvSpPr>
      <xdr:spPr>
        <a:xfrm>
          <a:off x="3746500" y="98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153106</xdr:rowOff>
    </xdr:from>
    <xdr:ext cx="534377" cy="259045"/>
    <xdr:sp macro="" textlink="">
      <xdr:nvSpPr>
        <xdr:cNvPr id="143" name="テキスト ボックス 142"/>
        <xdr:cNvSpPr txBox="1"/>
      </xdr:nvSpPr>
      <xdr:spPr>
        <a:xfrm>
          <a:off x="3530111" y="99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68805</xdr:rowOff>
    </xdr:from>
    <xdr:to>
      <xdr:col>4</xdr:col>
      <xdr:colOff>206375</xdr:colOff>
      <xdr:row>57</xdr:row>
      <xdr:rowOff>170405</xdr:rowOff>
    </xdr:to>
    <xdr:sp macro="" textlink="">
      <xdr:nvSpPr>
        <xdr:cNvPr id="144" name="円/楕円 143"/>
        <xdr:cNvSpPr/>
      </xdr:nvSpPr>
      <xdr:spPr>
        <a:xfrm>
          <a:off x="2857500" y="98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161532</xdr:rowOff>
    </xdr:from>
    <xdr:ext cx="534377" cy="259045"/>
    <xdr:sp macro="" textlink="">
      <xdr:nvSpPr>
        <xdr:cNvPr id="145" name="テキスト ボックス 144"/>
        <xdr:cNvSpPr txBox="1"/>
      </xdr:nvSpPr>
      <xdr:spPr>
        <a:xfrm>
          <a:off x="2641111" y="99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37291</xdr:rowOff>
    </xdr:from>
    <xdr:to>
      <xdr:col>3</xdr:col>
      <xdr:colOff>3175</xdr:colOff>
      <xdr:row>57</xdr:row>
      <xdr:rowOff>138891</xdr:rowOff>
    </xdr:to>
    <xdr:sp macro="" textlink="">
      <xdr:nvSpPr>
        <xdr:cNvPr id="146" name="円/楕円 145"/>
        <xdr:cNvSpPr/>
      </xdr:nvSpPr>
      <xdr:spPr>
        <a:xfrm>
          <a:off x="1968500" y="98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130018</xdr:rowOff>
    </xdr:from>
    <xdr:ext cx="534377" cy="259045"/>
    <xdr:sp macro="" textlink="">
      <xdr:nvSpPr>
        <xdr:cNvPr id="147" name="テキスト ボックス 146"/>
        <xdr:cNvSpPr txBox="1"/>
      </xdr:nvSpPr>
      <xdr:spPr>
        <a:xfrm>
          <a:off x="1752111" y="9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52237</xdr:rowOff>
    </xdr:from>
    <xdr:to>
      <xdr:col>1</xdr:col>
      <xdr:colOff>485775</xdr:colOff>
      <xdr:row>57</xdr:row>
      <xdr:rowOff>153837</xdr:rowOff>
    </xdr:to>
    <xdr:sp macro="" textlink="">
      <xdr:nvSpPr>
        <xdr:cNvPr id="148" name="円/楕円 147"/>
        <xdr:cNvSpPr/>
      </xdr:nvSpPr>
      <xdr:spPr>
        <a:xfrm>
          <a:off x="1079500" y="98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144964</xdr:rowOff>
    </xdr:from>
    <xdr:ext cx="534377" cy="259045"/>
    <xdr:sp macro="" textlink="">
      <xdr:nvSpPr>
        <xdr:cNvPr id="149" name="テキスト ボックス 148"/>
        <xdr:cNvSpPr txBox="1"/>
      </xdr:nvSpPr>
      <xdr:spPr>
        <a:xfrm>
          <a:off x="863111" y="99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49495</xdr:rowOff>
    </xdr:from>
    <xdr:to>
      <xdr:col>6</xdr:col>
      <xdr:colOff>511175</xdr:colOff>
      <xdr:row>78</xdr:row>
      <xdr:rowOff>54432</xdr:rowOff>
    </xdr:to>
    <xdr:cxnSp macro="">
      <xdr:nvCxnSpPr>
        <xdr:cNvPr id="176" name="直線コネクタ 175"/>
        <xdr:cNvCxnSpPr/>
      </xdr:nvCxnSpPr>
      <xdr:spPr>
        <a:xfrm flipV="1">
          <a:off x="3797300" y="13422595"/>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54432</xdr:rowOff>
    </xdr:from>
    <xdr:to>
      <xdr:col>5</xdr:col>
      <xdr:colOff>358775</xdr:colOff>
      <xdr:row>78</xdr:row>
      <xdr:rowOff>55849</xdr:rowOff>
    </xdr:to>
    <xdr:cxnSp macro="">
      <xdr:nvCxnSpPr>
        <xdr:cNvPr id="179" name="直線コネクタ 178"/>
        <xdr:cNvCxnSpPr/>
      </xdr:nvCxnSpPr>
      <xdr:spPr>
        <a:xfrm flipV="1">
          <a:off x="2908300" y="134275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55849</xdr:rowOff>
    </xdr:from>
    <xdr:to>
      <xdr:col>4</xdr:col>
      <xdr:colOff>155575</xdr:colOff>
      <xdr:row>78</xdr:row>
      <xdr:rowOff>74549</xdr:rowOff>
    </xdr:to>
    <xdr:cxnSp macro="">
      <xdr:nvCxnSpPr>
        <xdr:cNvPr id="182" name="直線コネクタ 181"/>
        <xdr:cNvCxnSpPr/>
      </xdr:nvCxnSpPr>
      <xdr:spPr>
        <a:xfrm flipV="1">
          <a:off x="2019300" y="13428949"/>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68971</xdr:rowOff>
    </xdr:from>
    <xdr:to>
      <xdr:col>2</xdr:col>
      <xdr:colOff>638175</xdr:colOff>
      <xdr:row>78</xdr:row>
      <xdr:rowOff>74549</xdr:rowOff>
    </xdr:to>
    <xdr:cxnSp macro="">
      <xdr:nvCxnSpPr>
        <xdr:cNvPr id="185" name="直線コネクタ 184"/>
        <xdr:cNvCxnSpPr/>
      </xdr:nvCxnSpPr>
      <xdr:spPr>
        <a:xfrm>
          <a:off x="1130300" y="13442071"/>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170145</xdr:rowOff>
    </xdr:from>
    <xdr:to>
      <xdr:col>6</xdr:col>
      <xdr:colOff>561975</xdr:colOff>
      <xdr:row>78</xdr:row>
      <xdr:rowOff>100295</xdr:rowOff>
    </xdr:to>
    <xdr:sp macro="" textlink="">
      <xdr:nvSpPr>
        <xdr:cNvPr id="195" name="円/楕円 194"/>
        <xdr:cNvSpPr/>
      </xdr:nvSpPr>
      <xdr:spPr>
        <a:xfrm>
          <a:off x="4584700" y="133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85072</xdr:rowOff>
    </xdr:from>
    <xdr:ext cx="469744" cy="259045"/>
    <xdr:sp macro="" textlink="">
      <xdr:nvSpPr>
        <xdr:cNvPr id="196" name="維持補修費該当値テキスト"/>
        <xdr:cNvSpPr txBox="1"/>
      </xdr:nvSpPr>
      <xdr:spPr>
        <a:xfrm>
          <a:off x="4686300" y="132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3632</xdr:rowOff>
    </xdr:from>
    <xdr:to>
      <xdr:col>5</xdr:col>
      <xdr:colOff>409575</xdr:colOff>
      <xdr:row>78</xdr:row>
      <xdr:rowOff>105232</xdr:rowOff>
    </xdr:to>
    <xdr:sp macro="" textlink="">
      <xdr:nvSpPr>
        <xdr:cNvPr id="197" name="円/楕円 196"/>
        <xdr:cNvSpPr/>
      </xdr:nvSpPr>
      <xdr:spPr>
        <a:xfrm>
          <a:off x="3746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96359</xdr:rowOff>
    </xdr:from>
    <xdr:ext cx="469744" cy="259045"/>
    <xdr:sp macro="" textlink="">
      <xdr:nvSpPr>
        <xdr:cNvPr id="198" name="テキスト ボックス 197"/>
        <xdr:cNvSpPr txBox="1"/>
      </xdr:nvSpPr>
      <xdr:spPr>
        <a:xfrm>
          <a:off x="3562427"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5049</xdr:rowOff>
    </xdr:from>
    <xdr:to>
      <xdr:col>4</xdr:col>
      <xdr:colOff>206375</xdr:colOff>
      <xdr:row>78</xdr:row>
      <xdr:rowOff>106649</xdr:rowOff>
    </xdr:to>
    <xdr:sp macro="" textlink="">
      <xdr:nvSpPr>
        <xdr:cNvPr id="199" name="円/楕円 198"/>
        <xdr:cNvSpPr/>
      </xdr:nvSpPr>
      <xdr:spPr>
        <a:xfrm>
          <a:off x="2857500" y="133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97776</xdr:rowOff>
    </xdr:from>
    <xdr:ext cx="469744" cy="259045"/>
    <xdr:sp macro="" textlink="">
      <xdr:nvSpPr>
        <xdr:cNvPr id="200" name="テキスト ボックス 199"/>
        <xdr:cNvSpPr txBox="1"/>
      </xdr:nvSpPr>
      <xdr:spPr>
        <a:xfrm>
          <a:off x="2673427" y="134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23749</xdr:rowOff>
    </xdr:from>
    <xdr:to>
      <xdr:col>3</xdr:col>
      <xdr:colOff>3175</xdr:colOff>
      <xdr:row>78</xdr:row>
      <xdr:rowOff>125349</xdr:rowOff>
    </xdr:to>
    <xdr:sp macro="" textlink="">
      <xdr:nvSpPr>
        <xdr:cNvPr id="201" name="円/楕円 200"/>
        <xdr:cNvSpPr/>
      </xdr:nvSpPr>
      <xdr:spPr>
        <a:xfrm>
          <a:off x="1968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116476</xdr:rowOff>
    </xdr:from>
    <xdr:ext cx="469744" cy="259045"/>
    <xdr:sp macro="" textlink="">
      <xdr:nvSpPr>
        <xdr:cNvPr id="202" name="テキスト ボックス 201"/>
        <xdr:cNvSpPr txBox="1"/>
      </xdr:nvSpPr>
      <xdr:spPr>
        <a:xfrm>
          <a:off x="1784427"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18171</xdr:rowOff>
    </xdr:from>
    <xdr:to>
      <xdr:col>1</xdr:col>
      <xdr:colOff>485775</xdr:colOff>
      <xdr:row>78</xdr:row>
      <xdr:rowOff>119771</xdr:rowOff>
    </xdr:to>
    <xdr:sp macro="" textlink="">
      <xdr:nvSpPr>
        <xdr:cNvPr id="203" name="円/楕円 202"/>
        <xdr:cNvSpPr/>
      </xdr:nvSpPr>
      <xdr:spPr>
        <a:xfrm>
          <a:off x="1079500" y="133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110898</xdr:rowOff>
    </xdr:from>
    <xdr:ext cx="469744" cy="259045"/>
    <xdr:sp macro="" textlink="">
      <xdr:nvSpPr>
        <xdr:cNvPr id="204" name="テキスト ボックス 203"/>
        <xdr:cNvSpPr txBox="1"/>
      </xdr:nvSpPr>
      <xdr:spPr>
        <a:xfrm>
          <a:off x="895427" y="1348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43002</xdr:rowOff>
    </xdr:from>
    <xdr:to>
      <xdr:col>6</xdr:col>
      <xdr:colOff>511175</xdr:colOff>
      <xdr:row>97</xdr:row>
      <xdr:rowOff>92266</xdr:rowOff>
    </xdr:to>
    <xdr:cxnSp macro="">
      <xdr:nvCxnSpPr>
        <xdr:cNvPr id="236" name="直線コネクタ 235"/>
        <xdr:cNvCxnSpPr/>
      </xdr:nvCxnSpPr>
      <xdr:spPr>
        <a:xfrm flipV="1">
          <a:off x="3797300" y="16673652"/>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92266</xdr:rowOff>
    </xdr:from>
    <xdr:to>
      <xdr:col>5</xdr:col>
      <xdr:colOff>358775</xdr:colOff>
      <xdr:row>98</xdr:row>
      <xdr:rowOff>18444</xdr:rowOff>
    </xdr:to>
    <xdr:cxnSp macro="">
      <xdr:nvCxnSpPr>
        <xdr:cNvPr id="239" name="直線コネクタ 238"/>
        <xdr:cNvCxnSpPr/>
      </xdr:nvCxnSpPr>
      <xdr:spPr>
        <a:xfrm flipV="1">
          <a:off x="2908300" y="16722916"/>
          <a:ext cx="889000" cy="9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10280</xdr:rowOff>
    </xdr:from>
    <xdr:to>
      <xdr:col>4</xdr:col>
      <xdr:colOff>155575</xdr:colOff>
      <xdr:row>98</xdr:row>
      <xdr:rowOff>18444</xdr:rowOff>
    </xdr:to>
    <xdr:cxnSp macro="">
      <xdr:nvCxnSpPr>
        <xdr:cNvPr id="242" name="直線コネクタ 241"/>
        <xdr:cNvCxnSpPr/>
      </xdr:nvCxnSpPr>
      <xdr:spPr>
        <a:xfrm>
          <a:off x="2019300" y="168123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10280</xdr:rowOff>
    </xdr:from>
    <xdr:to>
      <xdr:col>2</xdr:col>
      <xdr:colOff>638175</xdr:colOff>
      <xdr:row>98</xdr:row>
      <xdr:rowOff>27947</xdr:rowOff>
    </xdr:to>
    <xdr:cxnSp macro="">
      <xdr:nvCxnSpPr>
        <xdr:cNvPr id="245" name="直線コネクタ 244"/>
        <xdr:cNvCxnSpPr/>
      </xdr:nvCxnSpPr>
      <xdr:spPr>
        <a:xfrm flipV="1">
          <a:off x="1130300" y="16812380"/>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163652</xdr:rowOff>
    </xdr:from>
    <xdr:to>
      <xdr:col>6</xdr:col>
      <xdr:colOff>561975</xdr:colOff>
      <xdr:row>97</xdr:row>
      <xdr:rowOff>93802</xdr:rowOff>
    </xdr:to>
    <xdr:sp macro="" textlink="">
      <xdr:nvSpPr>
        <xdr:cNvPr id="255" name="円/楕円 254"/>
        <xdr:cNvSpPr/>
      </xdr:nvSpPr>
      <xdr:spPr>
        <a:xfrm>
          <a:off x="45847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142079</xdr:rowOff>
    </xdr:from>
    <xdr:ext cx="534377" cy="259045"/>
    <xdr:sp macro="" textlink="">
      <xdr:nvSpPr>
        <xdr:cNvPr id="256" name="扶助費該当値テキスト"/>
        <xdr:cNvSpPr txBox="1"/>
      </xdr:nvSpPr>
      <xdr:spPr>
        <a:xfrm>
          <a:off x="4686300" y="166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41466</xdr:rowOff>
    </xdr:from>
    <xdr:to>
      <xdr:col>5</xdr:col>
      <xdr:colOff>409575</xdr:colOff>
      <xdr:row>97</xdr:row>
      <xdr:rowOff>143066</xdr:rowOff>
    </xdr:to>
    <xdr:sp macro="" textlink="">
      <xdr:nvSpPr>
        <xdr:cNvPr id="257" name="円/楕円 256"/>
        <xdr:cNvSpPr/>
      </xdr:nvSpPr>
      <xdr:spPr>
        <a:xfrm>
          <a:off x="3746500" y="166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134193</xdr:rowOff>
    </xdr:from>
    <xdr:ext cx="534377" cy="259045"/>
    <xdr:sp macro="" textlink="">
      <xdr:nvSpPr>
        <xdr:cNvPr id="258" name="テキスト ボックス 257"/>
        <xdr:cNvSpPr txBox="1"/>
      </xdr:nvSpPr>
      <xdr:spPr>
        <a:xfrm>
          <a:off x="3530111" y="167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139094</xdr:rowOff>
    </xdr:from>
    <xdr:to>
      <xdr:col>4</xdr:col>
      <xdr:colOff>206375</xdr:colOff>
      <xdr:row>98</xdr:row>
      <xdr:rowOff>69244</xdr:rowOff>
    </xdr:to>
    <xdr:sp macro="" textlink="">
      <xdr:nvSpPr>
        <xdr:cNvPr id="259" name="円/楕円 258"/>
        <xdr:cNvSpPr/>
      </xdr:nvSpPr>
      <xdr:spPr>
        <a:xfrm>
          <a:off x="2857500" y="167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60371</xdr:rowOff>
    </xdr:from>
    <xdr:ext cx="534377" cy="259045"/>
    <xdr:sp macro="" textlink="">
      <xdr:nvSpPr>
        <xdr:cNvPr id="260" name="テキスト ボックス 259"/>
        <xdr:cNvSpPr txBox="1"/>
      </xdr:nvSpPr>
      <xdr:spPr>
        <a:xfrm>
          <a:off x="2641111" y="1686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130930</xdr:rowOff>
    </xdr:from>
    <xdr:to>
      <xdr:col>3</xdr:col>
      <xdr:colOff>3175</xdr:colOff>
      <xdr:row>98</xdr:row>
      <xdr:rowOff>61080</xdr:rowOff>
    </xdr:to>
    <xdr:sp macro="" textlink="">
      <xdr:nvSpPr>
        <xdr:cNvPr id="261" name="円/楕円 260"/>
        <xdr:cNvSpPr/>
      </xdr:nvSpPr>
      <xdr:spPr>
        <a:xfrm>
          <a:off x="1968500" y="167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52207</xdr:rowOff>
    </xdr:from>
    <xdr:ext cx="534377" cy="259045"/>
    <xdr:sp macro="" textlink="">
      <xdr:nvSpPr>
        <xdr:cNvPr id="262" name="テキスト ボックス 261"/>
        <xdr:cNvSpPr txBox="1"/>
      </xdr:nvSpPr>
      <xdr:spPr>
        <a:xfrm>
          <a:off x="1752111" y="168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148597</xdr:rowOff>
    </xdr:from>
    <xdr:to>
      <xdr:col>1</xdr:col>
      <xdr:colOff>485775</xdr:colOff>
      <xdr:row>98</xdr:row>
      <xdr:rowOff>78747</xdr:rowOff>
    </xdr:to>
    <xdr:sp macro="" textlink="">
      <xdr:nvSpPr>
        <xdr:cNvPr id="263" name="円/楕円 262"/>
        <xdr:cNvSpPr/>
      </xdr:nvSpPr>
      <xdr:spPr>
        <a:xfrm>
          <a:off x="1079500" y="167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69874</xdr:rowOff>
    </xdr:from>
    <xdr:ext cx="534377" cy="259045"/>
    <xdr:sp macro="" textlink="">
      <xdr:nvSpPr>
        <xdr:cNvPr id="264" name="テキスト ボックス 263"/>
        <xdr:cNvSpPr txBox="1"/>
      </xdr:nvSpPr>
      <xdr:spPr>
        <a:xfrm>
          <a:off x="863111" y="168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111898</xdr:rowOff>
    </xdr:from>
    <xdr:to>
      <xdr:col>15</xdr:col>
      <xdr:colOff>180975</xdr:colOff>
      <xdr:row>38</xdr:row>
      <xdr:rowOff>4249</xdr:rowOff>
    </xdr:to>
    <xdr:cxnSp macro="">
      <xdr:nvCxnSpPr>
        <xdr:cNvPr id="296" name="直線コネクタ 295"/>
        <xdr:cNvCxnSpPr/>
      </xdr:nvCxnSpPr>
      <xdr:spPr>
        <a:xfrm flipV="1">
          <a:off x="9639300" y="6284098"/>
          <a:ext cx="838200" cy="2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4249</xdr:rowOff>
    </xdr:from>
    <xdr:to>
      <xdr:col>14</xdr:col>
      <xdr:colOff>28575</xdr:colOff>
      <xdr:row>38</xdr:row>
      <xdr:rowOff>22907</xdr:rowOff>
    </xdr:to>
    <xdr:cxnSp macro="">
      <xdr:nvCxnSpPr>
        <xdr:cNvPr id="299" name="直線コネクタ 298"/>
        <xdr:cNvCxnSpPr/>
      </xdr:nvCxnSpPr>
      <xdr:spPr>
        <a:xfrm flipV="1">
          <a:off x="8750300" y="6519349"/>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21241</xdr:rowOff>
    </xdr:from>
    <xdr:to>
      <xdr:col>12</xdr:col>
      <xdr:colOff>511175</xdr:colOff>
      <xdr:row>38</xdr:row>
      <xdr:rowOff>22907</xdr:rowOff>
    </xdr:to>
    <xdr:cxnSp macro="">
      <xdr:nvCxnSpPr>
        <xdr:cNvPr id="302" name="直線コネクタ 301"/>
        <xdr:cNvCxnSpPr/>
      </xdr:nvCxnSpPr>
      <xdr:spPr>
        <a:xfrm>
          <a:off x="7861300" y="6536341"/>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6905</xdr:rowOff>
    </xdr:from>
    <xdr:to>
      <xdr:col>11</xdr:col>
      <xdr:colOff>307975</xdr:colOff>
      <xdr:row>38</xdr:row>
      <xdr:rowOff>21241</xdr:rowOff>
    </xdr:to>
    <xdr:cxnSp macro="">
      <xdr:nvCxnSpPr>
        <xdr:cNvPr id="305" name="直線コネクタ 304"/>
        <xdr:cNvCxnSpPr/>
      </xdr:nvCxnSpPr>
      <xdr:spPr>
        <a:xfrm>
          <a:off x="6972300" y="6522005"/>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61098</xdr:rowOff>
    </xdr:from>
    <xdr:to>
      <xdr:col>15</xdr:col>
      <xdr:colOff>231775</xdr:colOff>
      <xdr:row>36</xdr:row>
      <xdr:rowOff>162698</xdr:rowOff>
    </xdr:to>
    <xdr:sp macro="" textlink="">
      <xdr:nvSpPr>
        <xdr:cNvPr id="315" name="円/楕円 314"/>
        <xdr:cNvSpPr/>
      </xdr:nvSpPr>
      <xdr:spPr>
        <a:xfrm>
          <a:off x="10426700" y="62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39525</xdr:rowOff>
    </xdr:from>
    <xdr:ext cx="534377" cy="259045"/>
    <xdr:sp macro="" textlink="">
      <xdr:nvSpPr>
        <xdr:cNvPr id="316" name="補助費等該当値テキスト"/>
        <xdr:cNvSpPr txBox="1"/>
      </xdr:nvSpPr>
      <xdr:spPr>
        <a:xfrm>
          <a:off x="10528300" y="62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124899</xdr:rowOff>
    </xdr:from>
    <xdr:to>
      <xdr:col>14</xdr:col>
      <xdr:colOff>79375</xdr:colOff>
      <xdr:row>38</xdr:row>
      <xdr:rowOff>55049</xdr:rowOff>
    </xdr:to>
    <xdr:sp macro="" textlink="">
      <xdr:nvSpPr>
        <xdr:cNvPr id="317" name="円/楕円 316"/>
        <xdr:cNvSpPr/>
      </xdr:nvSpPr>
      <xdr:spPr>
        <a:xfrm>
          <a:off x="9588500" y="64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46176</xdr:rowOff>
    </xdr:from>
    <xdr:ext cx="534377" cy="259045"/>
    <xdr:sp macro="" textlink="">
      <xdr:nvSpPr>
        <xdr:cNvPr id="318" name="テキスト ボックス 317"/>
        <xdr:cNvSpPr txBox="1"/>
      </xdr:nvSpPr>
      <xdr:spPr>
        <a:xfrm>
          <a:off x="9372111" y="65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143557</xdr:rowOff>
    </xdr:from>
    <xdr:to>
      <xdr:col>12</xdr:col>
      <xdr:colOff>561975</xdr:colOff>
      <xdr:row>38</xdr:row>
      <xdr:rowOff>73707</xdr:rowOff>
    </xdr:to>
    <xdr:sp macro="" textlink="">
      <xdr:nvSpPr>
        <xdr:cNvPr id="319" name="円/楕円 318"/>
        <xdr:cNvSpPr/>
      </xdr:nvSpPr>
      <xdr:spPr>
        <a:xfrm>
          <a:off x="8699500" y="64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64834</xdr:rowOff>
    </xdr:from>
    <xdr:ext cx="534377" cy="259045"/>
    <xdr:sp macro="" textlink="">
      <xdr:nvSpPr>
        <xdr:cNvPr id="320" name="テキスト ボックス 319"/>
        <xdr:cNvSpPr txBox="1"/>
      </xdr:nvSpPr>
      <xdr:spPr>
        <a:xfrm>
          <a:off x="8483111" y="65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141892</xdr:rowOff>
    </xdr:from>
    <xdr:to>
      <xdr:col>11</xdr:col>
      <xdr:colOff>358775</xdr:colOff>
      <xdr:row>38</xdr:row>
      <xdr:rowOff>72042</xdr:rowOff>
    </xdr:to>
    <xdr:sp macro="" textlink="">
      <xdr:nvSpPr>
        <xdr:cNvPr id="321" name="円/楕円 320"/>
        <xdr:cNvSpPr/>
      </xdr:nvSpPr>
      <xdr:spPr>
        <a:xfrm>
          <a:off x="7810500" y="6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63168</xdr:rowOff>
    </xdr:from>
    <xdr:ext cx="534377" cy="259045"/>
    <xdr:sp macro="" textlink="">
      <xdr:nvSpPr>
        <xdr:cNvPr id="322" name="テキスト ボックス 321"/>
        <xdr:cNvSpPr txBox="1"/>
      </xdr:nvSpPr>
      <xdr:spPr>
        <a:xfrm>
          <a:off x="7594111" y="65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127555</xdr:rowOff>
    </xdr:from>
    <xdr:to>
      <xdr:col>10</xdr:col>
      <xdr:colOff>155575</xdr:colOff>
      <xdr:row>38</xdr:row>
      <xdr:rowOff>57705</xdr:rowOff>
    </xdr:to>
    <xdr:sp macro="" textlink="">
      <xdr:nvSpPr>
        <xdr:cNvPr id="323" name="円/楕円 322"/>
        <xdr:cNvSpPr/>
      </xdr:nvSpPr>
      <xdr:spPr>
        <a:xfrm>
          <a:off x="6921500" y="647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48832</xdr:rowOff>
    </xdr:from>
    <xdr:ext cx="534377" cy="259045"/>
    <xdr:sp macro="" textlink="">
      <xdr:nvSpPr>
        <xdr:cNvPr id="324" name="テキスト ボックス 323"/>
        <xdr:cNvSpPr txBox="1"/>
      </xdr:nvSpPr>
      <xdr:spPr>
        <a:xfrm>
          <a:off x="6705111" y="65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92563</xdr:rowOff>
    </xdr:from>
    <xdr:to>
      <xdr:col>15</xdr:col>
      <xdr:colOff>180975</xdr:colOff>
      <xdr:row>56</xdr:row>
      <xdr:rowOff>140683</xdr:rowOff>
    </xdr:to>
    <xdr:cxnSp macro="">
      <xdr:nvCxnSpPr>
        <xdr:cNvPr id="353" name="直線コネクタ 352"/>
        <xdr:cNvCxnSpPr/>
      </xdr:nvCxnSpPr>
      <xdr:spPr>
        <a:xfrm flipV="1">
          <a:off x="9639300" y="8665063"/>
          <a:ext cx="838200" cy="107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140683</xdr:rowOff>
    </xdr:from>
    <xdr:to>
      <xdr:col>14</xdr:col>
      <xdr:colOff>28575</xdr:colOff>
      <xdr:row>58</xdr:row>
      <xdr:rowOff>82001</xdr:rowOff>
    </xdr:to>
    <xdr:cxnSp macro="">
      <xdr:nvCxnSpPr>
        <xdr:cNvPr id="356" name="直線コネクタ 355"/>
        <xdr:cNvCxnSpPr/>
      </xdr:nvCxnSpPr>
      <xdr:spPr>
        <a:xfrm flipV="1">
          <a:off x="8750300" y="9741883"/>
          <a:ext cx="889000" cy="2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82001</xdr:rowOff>
    </xdr:from>
    <xdr:to>
      <xdr:col>12</xdr:col>
      <xdr:colOff>511175</xdr:colOff>
      <xdr:row>58</xdr:row>
      <xdr:rowOff>134549</xdr:rowOff>
    </xdr:to>
    <xdr:cxnSp macro="">
      <xdr:nvCxnSpPr>
        <xdr:cNvPr id="359" name="直線コネクタ 358"/>
        <xdr:cNvCxnSpPr/>
      </xdr:nvCxnSpPr>
      <xdr:spPr>
        <a:xfrm flipV="1">
          <a:off x="7861300" y="10026101"/>
          <a:ext cx="889000" cy="5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117656</xdr:rowOff>
    </xdr:from>
    <xdr:to>
      <xdr:col>11</xdr:col>
      <xdr:colOff>307975</xdr:colOff>
      <xdr:row>58</xdr:row>
      <xdr:rowOff>134549</xdr:rowOff>
    </xdr:to>
    <xdr:cxnSp macro="">
      <xdr:nvCxnSpPr>
        <xdr:cNvPr id="362" name="直線コネクタ 361"/>
        <xdr:cNvCxnSpPr/>
      </xdr:nvCxnSpPr>
      <xdr:spPr>
        <a:xfrm>
          <a:off x="6972300" y="9890306"/>
          <a:ext cx="889000" cy="18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41763</xdr:rowOff>
    </xdr:from>
    <xdr:to>
      <xdr:col>15</xdr:col>
      <xdr:colOff>231775</xdr:colOff>
      <xdr:row>50</xdr:row>
      <xdr:rowOff>143363</xdr:rowOff>
    </xdr:to>
    <xdr:sp macro="" textlink="">
      <xdr:nvSpPr>
        <xdr:cNvPr id="372" name="円/楕円 371"/>
        <xdr:cNvSpPr/>
      </xdr:nvSpPr>
      <xdr:spPr>
        <a:xfrm>
          <a:off x="10426700" y="86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166240</xdr:rowOff>
    </xdr:from>
    <xdr:ext cx="599010" cy="259045"/>
    <xdr:sp macro="" textlink="">
      <xdr:nvSpPr>
        <xdr:cNvPr id="373" name="普通建設事業費該当値テキスト"/>
        <xdr:cNvSpPr txBox="1"/>
      </xdr:nvSpPr>
      <xdr:spPr>
        <a:xfrm>
          <a:off x="10528300" y="856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89883</xdr:rowOff>
    </xdr:from>
    <xdr:to>
      <xdr:col>14</xdr:col>
      <xdr:colOff>79375</xdr:colOff>
      <xdr:row>57</xdr:row>
      <xdr:rowOff>20033</xdr:rowOff>
    </xdr:to>
    <xdr:sp macro="" textlink="">
      <xdr:nvSpPr>
        <xdr:cNvPr id="374" name="円/楕円 373"/>
        <xdr:cNvSpPr/>
      </xdr:nvSpPr>
      <xdr:spPr>
        <a:xfrm>
          <a:off x="9588500" y="96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36560</xdr:rowOff>
    </xdr:from>
    <xdr:ext cx="599010" cy="259045"/>
    <xdr:sp macro="" textlink="">
      <xdr:nvSpPr>
        <xdr:cNvPr id="375" name="テキスト ボックス 374"/>
        <xdr:cNvSpPr txBox="1"/>
      </xdr:nvSpPr>
      <xdr:spPr>
        <a:xfrm>
          <a:off x="9339794" y="946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31201</xdr:rowOff>
    </xdr:from>
    <xdr:to>
      <xdr:col>12</xdr:col>
      <xdr:colOff>561975</xdr:colOff>
      <xdr:row>58</xdr:row>
      <xdr:rowOff>132801</xdr:rowOff>
    </xdr:to>
    <xdr:sp macro="" textlink="">
      <xdr:nvSpPr>
        <xdr:cNvPr id="376" name="円/楕円 375"/>
        <xdr:cNvSpPr/>
      </xdr:nvSpPr>
      <xdr:spPr>
        <a:xfrm>
          <a:off x="8699500" y="99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123928</xdr:rowOff>
    </xdr:from>
    <xdr:ext cx="534377" cy="259045"/>
    <xdr:sp macro="" textlink="">
      <xdr:nvSpPr>
        <xdr:cNvPr id="377" name="テキスト ボックス 376"/>
        <xdr:cNvSpPr txBox="1"/>
      </xdr:nvSpPr>
      <xdr:spPr>
        <a:xfrm>
          <a:off x="8483111" y="1006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83749</xdr:rowOff>
    </xdr:from>
    <xdr:to>
      <xdr:col>11</xdr:col>
      <xdr:colOff>358775</xdr:colOff>
      <xdr:row>59</xdr:row>
      <xdr:rowOff>13899</xdr:rowOff>
    </xdr:to>
    <xdr:sp macro="" textlink="">
      <xdr:nvSpPr>
        <xdr:cNvPr id="378" name="円/楕円 377"/>
        <xdr:cNvSpPr/>
      </xdr:nvSpPr>
      <xdr:spPr>
        <a:xfrm>
          <a:off x="7810500" y="100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5026</xdr:rowOff>
    </xdr:from>
    <xdr:ext cx="534377" cy="259045"/>
    <xdr:sp macro="" textlink="">
      <xdr:nvSpPr>
        <xdr:cNvPr id="379" name="テキスト ボックス 378"/>
        <xdr:cNvSpPr txBox="1"/>
      </xdr:nvSpPr>
      <xdr:spPr>
        <a:xfrm>
          <a:off x="7594111" y="101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66856</xdr:rowOff>
    </xdr:from>
    <xdr:to>
      <xdr:col>10</xdr:col>
      <xdr:colOff>155575</xdr:colOff>
      <xdr:row>57</xdr:row>
      <xdr:rowOff>168456</xdr:rowOff>
    </xdr:to>
    <xdr:sp macro="" textlink="">
      <xdr:nvSpPr>
        <xdr:cNvPr id="380" name="円/楕円 379"/>
        <xdr:cNvSpPr/>
      </xdr:nvSpPr>
      <xdr:spPr>
        <a:xfrm>
          <a:off x="6921500" y="98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159583</xdr:rowOff>
    </xdr:from>
    <xdr:ext cx="534377" cy="259045"/>
    <xdr:sp macro="" textlink="">
      <xdr:nvSpPr>
        <xdr:cNvPr id="381" name="テキスト ボックス 380"/>
        <xdr:cNvSpPr txBox="1"/>
      </xdr:nvSpPr>
      <xdr:spPr>
        <a:xfrm>
          <a:off x="6705111" y="99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116188</xdr:rowOff>
    </xdr:from>
    <xdr:to>
      <xdr:col>15</xdr:col>
      <xdr:colOff>180975</xdr:colOff>
      <xdr:row>77</xdr:row>
      <xdr:rowOff>16489</xdr:rowOff>
    </xdr:to>
    <xdr:cxnSp macro="">
      <xdr:nvCxnSpPr>
        <xdr:cNvPr id="410" name="直線コネクタ 409"/>
        <xdr:cNvCxnSpPr/>
      </xdr:nvCxnSpPr>
      <xdr:spPr>
        <a:xfrm flipV="1">
          <a:off x="9639300" y="12117688"/>
          <a:ext cx="838200" cy="11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65388</xdr:rowOff>
    </xdr:from>
    <xdr:to>
      <xdr:col>15</xdr:col>
      <xdr:colOff>231775</xdr:colOff>
      <xdr:row>70</xdr:row>
      <xdr:rowOff>166988</xdr:rowOff>
    </xdr:to>
    <xdr:sp macro="" textlink="">
      <xdr:nvSpPr>
        <xdr:cNvPr id="420" name="円/楕円 419"/>
        <xdr:cNvSpPr/>
      </xdr:nvSpPr>
      <xdr:spPr>
        <a:xfrm>
          <a:off x="10426700" y="120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18415</xdr:rowOff>
    </xdr:from>
    <xdr:ext cx="599010" cy="259045"/>
    <xdr:sp macro="" textlink="">
      <xdr:nvSpPr>
        <xdr:cNvPr id="421" name="普通建設事業費 （ うち新規整備　）該当値テキスト"/>
        <xdr:cNvSpPr txBox="1"/>
      </xdr:nvSpPr>
      <xdr:spPr>
        <a:xfrm>
          <a:off x="10528300" y="1201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386,171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137139</xdr:rowOff>
    </xdr:from>
    <xdr:to>
      <xdr:col>14</xdr:col>
      <xdr:colOff>79375</xdr:colOff>
      <xdr:row>77</xdr:row>
      <xdr:rowOff>67289</xdr:rowOff>
    </xdr:to>
    <xdr:sp macro="" textlink="">
      <xdr:nvSpPr>
        <xdr:cNvPr id="422" name="円/楕円 421"/>
        <xdr:cNvSpPr/>
      </xdr:nvSpPr>
      <xdr:spPr>
        <a:xfrm>
          <a:off x="9588500" y="131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83815</xdr:rowOff>
    </xdr:from>
    <xdr:ext cx="534377" cy="259045"/>
    <xdr:sp macro="" textlink="">
      <xdr:nvSpPr>
        <xdr:cNvPr id="423" name="テキスト ボックス 422"/>
        <xdr:cNvSpPr txBox="1"/>
      </xdr:nvSpPr>
      <xdr:spPr>
        <a:xfrm>
          <a:off x="9372111" y="12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104949</xdr:rowOff>
    </xdr:from>
    <xdr:to>
      <xdr:col>15</xdr:col>
      <xdr:colOff>180975</xdr:colOff>
      <xdr:row>98</xdr:row>
      <xdr:rowOff>111399</xdr:rowOff>
    </xdr:to>
    <xdr:cxnSp macro="">
      <xdr:nvCxnSpPr>
        <xdr:cNvPr id="450" name="直線コネクタ 449"/>
        <xdr:cNvCxnSpPr/>
      </xdr:nvCxnSpPr>
      <xdr:spPr>
        <a:xfrm>
          <a:off x="9639300" y="16907049"/>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60599</xdr:rowOff>
    </xdr:from>
    <xdr:to>
      <xdr:col>15</xdr:col>
      <xdr:colOff>231775</xdr:colOff>
      <xdr:row>98</xdr:row>
      <xdr:rowOff>162199</xdr:rowOff>
    </xdr:to>
    <xdr:sp macro="" textlink="">
      <xdr:nvSpPr>
        <xdr:cNvPr id="460" name="円/楕円 459"/>
        <xdr:cNvSpPr/>
      </xdr:nvSpPr>
      <xdr:spPr>
        <a:xfrm>
          <a:off x="10426700" y="168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146976</xdr:rowOff>
    </xdr:from>
    <xdr:ext cx="469744" cy="259045"/>
    <xdr:sp macro="" textlink="">
      <xdr:nvSpPr>
        <xdr:cNvPr id="461" name="普通建設事業費 （ うち更新整備　）該当値テキスト"/>
        <xdr:cNvSpPr txBox="1"/>
      </xdr:nvSpPr>
      <xdr:spPr>
        <a:xfrm>
          <a:off x="10528300" y="1677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54149</xdr:rowOff>
    </xdr:from>
    <xdr:to>
      <xdr:col>14</xdr:col>
      <xdr:colOff>79375</xdr:colOff>
      <xdr:row>98</xdr:row>
      <xdr:rowOff>155749</xdr:rowOff>
    </xdr:to>
    <xdr:sp macro="" textlink="">
      <xdr:nvSpPr>
        <xdr:cNvPr id="462" name="円/楕円 461"/>
        <xdr:cNvSpPr/>
      </xdr:nvSpPr>
      <xdr:spPr>
        <a:xfrm>
          <a:off x="9588500" y="168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146876</xdr:rowOff>
    </xdr:from>
    <xdr:ext cx="469744" cy="259045"/>
    <xdr:sp macro="" textlink="">
      <xdr:nvSpPr>
        <xdr:cNvPr id="463" name="テキスト ボックス 462"/>
        <xdr:cNvSpPr txBox="1"/>
      </xdr:nvSpPr>
      <xdr:spPr>
        <a:xfrm>
          <a:off x="9404427" y="1694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49327</xdr:rowOff>
    </xdr:from>
    <xdr:to>
      <xdr:col>23</xdr:col>
      <xdr:colOff>517525</xdr:colOff>
      <xdr:row>36</xdr:row>
      <xdr:rowOff>89941</xdr:rowOff>
    </xdr:to>
    <xdr:cxnSp macro="">
      <xdr:nvCxnSpPr>
        <xdr:cNvPr id="492" name="直線コネクタ 491"/>
        <xdr:cNvCxnSpPr/>
      </xdr:nvCxnSpPr>
      <xdr:spPr>
        <a:xfrm flipV="1">
          <a:off x="15481300" y="6221527"/>
          <a:ext cx="8382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93"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89941</xdr:rowOff>
    </xdr:from>
    <xdr:to>
      <xdr:col>22</xdr:col>
      <xdr:colOff>365125</xdr:colOff>
      <xdr:row>38</xdr:row>
      <xdr:rowOff>155854</xdr:rowOff>
    </xdr:to>
    <xdr:cxnSp macro="">
      <xdr:nvCxnSpPr>
        <xdr:cNvPr id="495" name="直線コネクタ 494"/>
        <xdr:cNvCxnSpPr/>
      </xdr:nvCxnSpPr>
      <xdr:spPr>
        <a:xfrm flipV="1">
          <a:off x="14592300" y="6262141"/>
          <a:ext cx="889000" cy="4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79062</xdr:rowOff>
    </xdr:from>
    <xdr:ext cx="469744" cy="259045"/>
    <xdr:sp macro="" textlink="">
      <xdr:nvSpPr>
        <xdr:cNvPr id="497" name="テキスト ボックス 496"/>
        <xdr:cNvSpPr txBox="1"/>
      </xdr:nvSpPr>
      <xdr:spPr>
        <a:xfrm>
          <a:off x="15246427" y="65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155854</xdr:rowOff>
    </xdr:from>
    <xdr:to>
      <xdr:col>21</xdr:col>
      <xdr:colOff>161925</xdr:colOff>
      <xdr:row>39</xdr:row>
      <xdr:rowOff>44450</xdr:rowOff>
    </xdr:to>
    <xdr:cxnSp macro="">
      <xdr:nvCxnSpPr>
        <xdr:cNvPr id="498" name="直線コネクタ 497"/>
        <xdr:cNvCxnSpPr/>
      </xdr:nvCxnSpPr>
      <xdr:spPr>
        <a:xfrm flipV="1">
          <a:off x="13703300" y="6670954"/>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41097</xdr:rowOff>
    </xdr:from>
    <xdr:to>
      <xdr:col>19</xdr:col>
      <xdr:colOff>644525</xdr:colOff>
      <xdr:row>39</xdr:row>
      <xdr:rowOff>44450</xdr:rowOff>
    </xdr:to>
    <xdr:cxnSp macro="">
      <xdr:nvCxnSpPr>
        <xdr:cNvPr id="501" name="直線コネクタ 500"/>
        <xdr:cNvCxnSpPr/>
      </xdr:nvCxnSpPr>
      <xdr:spPr>
        <a:xfrm>
          <a:off x="12814300" y="6727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169977</xdr:rowOff>
    </xdr:from>
    <xdr:to>
      <xdr:col>23</xdr:col>
      <xdr:colOff>568325</xdr:colOff>
      <xdr:row>36</xdr:row>
      <xdr:rowOff>100127</xdr:rowOff>
    </xdr:to>
    <xdr:sp macro="" textlink="">
      <xdr:nvSpPr>
        <xdr:cNvPr id="511" name="円/楕円 510"/>
        <xdr:cNvSpPr/>
      </xdr:nvSpPr>
      <xdr:spPr>
        <a:xfrm>
          <a:off x="16268700" y="61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21404</xdr:rowOff>
    </xdr:from>
    <xdr:ext cx="534377" cy="259045"/>
    <xdr:sp macro="" textlink="">
      <xdr:nvSpPr>
        <xdr:cNvPr id="512" name="災害復旧事業費該当値テキスト"/>
        <xdr:cNvSpPr txBox="1"/>
      </xdr:nvSpPr>
      <xdr:spPr>
        <a:xfrm>
          <a:off x="16370300" y="60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39141</xdr:rowOff>
    </xdr:from>
    <xdr:to>
      <xdr:col>22</xdr:col>
      <xdr:colOff>415925</xdr:colOff>
      <xdr:row>36</xdr:row>
      <xdr:rowOff>140741</xdr:rowOff>
    </xdr:to>
    <xdr:sp macro="" textlink="">
      <xdr:nvSpPr>
        <xdr:cNvPr id="513" name="円/楕円 512"/>
        <xdr:cNvSpPr/>
      </xdr:nvSpPr>
      <xdr:spPr>
        <a:xfrm>
          <a:off x="15430500" y="62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157268</xdr:rowOff>
    </xdr:from>
    <xdr:ext cx="534377" cy="259045"/>
    <xdr:sp macro="" textlink="">
      <xdr:nvSpPr>
        <xdr:cNvPr id="514" name="テキスト ボックス 513"/>
        <xdr:cNvSpPr txBox="1"/>
      </xdr:nvSpPr>
      <xdr:spPr>
        <a:xfrm>
          <a:off x="15214111"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105054</xdr:rowOff>
    </xdr:from>
    <xdr:to>
      <xdr:col>21</xdr:col>
      <xdr:colOff>212725</xdr:colOff>
      <xdr:row>39</xdr:row>
      <xdr:rowOff>35204</xdr:rowOff>
    </xdr:to>
    <xdr:sp macro="" textlink="">
      <xdr:nvSpPr>
        <xdr:cNvPr id="515" name="円/楕円 514"/>
        <xdr:cNvSpPr/>
      </xdr:nvSpPr>
      <xdr:spPr>
        <a:xfrm>
          <a:off x="14541500" y="66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26331</xdr:rowOff>
    </xdr:from>
    <xdr:ext cx="469744" cy="259045"/>
    <xdr:sp macro="" textlink="">
      <xdr:nvSpPr>
        <xdr:cNvPr id="516" name="テキスト ボックス 515"/>
        <xdr:cNvSpPr txBox="1"/>
      </xdr:nvSpPr>
      <xdr:spPr>
        <a:xfrm>
          <a:off x="14357427" y="67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161747</xdr:rowOff>
    </xdr:from>
    <xdr:to>
      <xdr:col>18</xdr:col>
      <xdr:colOff>492125</xdr:colOff>
      <xdr:row>39</xdr:row>
      <xdr:rowOff>91897</xdr:rowOff>
    </xdr:to>
    <xdr:sp macro="" textlink="">
      <xdr:nvSpPr>
        <xdr:cNvPr id="519" name="円/楕円 518"/>
        <xdr:cNvSpPr/>
      </xdr:nvSpPr>
      <xdr:spPr>
        <a:xfrm>
          <a:off x="12763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83024</xdr:rowOff>
    </xdr:from>
    <xdr:ext cx="313932" cy="259045"/>
    <xdr:sp macro="" textlink="">
      <xdr:nvSpPr>
        <xdr:cNvPr id="520" name="テキスト ボックス 519"/>
        <xdr:cNvSpPr txBox="1"/>
      </xdr:nvSpPr>
      <xdr:spPr>
        <a:xfrm>
          <a:off x="12657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100656</xdr:rowOff>
    </xdr:from>
    <xdr:to>
      <xdr:col>23</xdr:col>
      <xdr:colOff>517525</xdr:colOff>
      <xdr:row>77</xdr:row>
      <xdr:rowOff>129231</xdr:rowOff>
    </xdr:to>
    <xdr:cxnSp macro="">
      <xdr:nvCxnSpPr>
        <xdr:cNvPr id="598" name="直線コネクタ 597"/>
        <xdr:cNvCxnSpPr/>
      </xdr:nvCxnSpPr>
      <xdr:spPr>
        <a:xfrm flipV="1">
          <a:off x="15481300" y="1330230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129231</xdr:rowOff>
    </xdr:from>
    <xdr:to>
      <xdr:col>22</xdr:col>
      <xdr:colOff>365125</xdr:colOff>
      <xdr:row>77</xdr:row>
      <xdr:rowOff>159809</xdr:rowOff>
    </xdr:to>
    <xdr:cxnSp macro="">
      <xdr:nvCxnSpPr>
        <xdr:cNvPr id="601" name="直線コネクタ 600"/>
        <xdr:cNvCxnSpPr/>
      </xdr:nvCxnSpPr>
      <xdr:spPr>
        <a:xfrm flipV="1">
          <a:off x="14592300" y="13330881"/>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135844</xdr:rowOff>
    </xdr:from>
    <xdr:to>
      <xdr:col>21</xdr:col>
      <xdr:colOff>161925</xdr:colOff>
      <xdr:row>77</xdr:row>
      <xdr:rowOff>159809</xdr:rowOff>
    </xdr:to>
    <xdr:cxnSp macro="">
      <xdr:nvCxnSpPr>
        <xdr:cNvPr id="604" name="直線コネクタ 603"/>
        <xdr:cNvCxnSpPr/>
      </xdr:nvCxnSpPr>
      <xdr:spPr>
        <a:xfrm>
          <a:off x="13703300" y="13337494"/>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67562</xdr:rowOff>
    </xdr:from>
    <xdr:to>
      <xdr:col>19</xdr:col>
      <xdr:colOff>644525</xdr:colOff>
      <xdr:row>77</xdr:row>
      <xdr:rowOff>135844</xdr:rowOff>
    </xdr:to>
    <xdr:cxnSp macro="">
      <xdr:nvCxnSpPr>
        <xdr:cNvPr id="607" name="直線コネクタ 606"/>
        <xdr:cNvCxnSpPr/>
      </xdr:nvCxnSpPr>
      <xdr:spPr>
        <a:xfrm>
          <a:off x="12814300" y="13269212"/>
          <a:ext cx="889000" cy="6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49856</xdr:rowOff>
    </xdr:from>
    <xdr:to>
      <xdr:col>23</xdr:col>
      <xdr:colOff>568325</xdr:colOff>
      <xdr:row>77</xdr:row>
      <xdr:rowOff>151456</xdr:rowOff>
    </xdr:to>
    <xdr:sp macro="" textlink="">
      <xdr:nvSpPr>
        <xdr:cNvPr id="617" name="円/楕円 616"/>
        <xdr:cNvSpPr/>
      </xdr:nvSpPr>
      <xdr:spPr>
        <a:xfrm>
          <a:off x="16268700" y="13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28283</xdr:rowOff>
    </xdr:from>
    <xdr:ext cx="534377" cy="259045"/>
    <xdr:sp macro="" textlink="">
      <xdr:nvSpPr>
        <xdr:cNvPr id="618" name="公債費該当値テキスト"/>
        <xdr:cNvSpPr txBox="1"/>
      </xdr:nvSpPr>
      <xdr:spPr>
        <a:xfrm>
          <a:off x="16370300" y="132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78431</xdr:rowOff>
    </xdr:from>
    <xdr:to>
      <xdr:col>22</xdr:col>
      <xdr:colOff>415925</xdr:colOff>
      <xdr:row>78</xdr:row>
      <xdr:rowOff>8581</xdr:rowOff>
    </xdr:to>
    <xdr:sp macro="" textlink="">
      <xdr:nvSpPr>
        <xdr:cNvPr id="619" name="円/楕円 618"/>
        <xdr:cNvSpPr/>
      </xdr:nvSpPr>
      <xdr:spPr>
        <a:xfrm>
          <a:off x="154305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171158</xdr:rowOff>
    </xdr:from>
    <xdr:ext cx="534377" cy="259045"/>
    <xdr:sp macro="" textlink="">
      <xdr:nvSpPr>
        <xdr:cNvPr id="620" name="テキスト ボックス 619"/>
        <xdr:cNvSpPr txBox="1"/>
      </xdr:nvSpPr>
      <xdr:spPr>
        <a:xfrm>
          <a:off x="15214111" y="133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109009</xdr:rowOff>
    </xdr:from>
    <xdr:to>
      <xdr:col>21</xdr:col>
      <xdr:colOff>212725</xdr:colOff>
      <xdr:row>78</xdr:row>
      <xdr:rowOff>39159</xdr:rowOff>
    </xdr:to>
    <xdr:sp macro="" textlink="">
      <xdr:nvSpPr>
        <xdr:cNvPr id="621" name="円/楕円 620"/>
        <xdr:cNvSpPr/>
      </xdr:nvSpPr>
      <xdr:spPr>
        <a:xfrm>
          <a:off x="14541500" y="133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30286</xdr:rowOff>
    </xdr:from>
    <xdr:ext cx="534377" cy="259045"/>
    <xdr:sp macro="" textlink="">
      <xdr:nvSpPr>
        <xdr:cNvPr id="622" name="テキスト ボックス 621"/>
        <xdr:cNvSpPr txBox="1"/>
      </xdr:nvSpPr>
      <xdr:spPr>
        <a:xfrm>
          <a:off x="14325111" y="134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85044</xdr:rowOff>
    </xdr:from>
    <xdr:to>
      <xdr:col>20</xdr:col>
      <xdr:colOff>9525</xdr:colOff>
      <xdr:row>78</xdr:row>
      <xdr:rowOff>15194</xdr:rowOff>
    </xdr:to>
    <xdr:sp macro="" textlink="">
      <xdr:nvSpPr>
        <xdr:cNvPr id="623" name="円/楕円 622"/>
        <xdr:cNvSpPr/>
      </xdr:nvSpPr>
      <xdr:spPr>
        <a:xfrm>
          <a:off x="13652500" y="132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6321</xdr:rowOff>
    </xdr:from>
    <xdr:ext cx="534377" cy="259045"/>
    <xdr:sp macro="" textlink="">
      <xdr:nvSpPr>
        <xdr:cNvPr id="624" name="テキスト ボックス 623"/>
        <xdr:cNvSpPr txBox="1"/>
      </xdr:nvSpPr>
      <xdr:spPr>
        <a:xfrm>
          <a:off x="13436111" y="13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16762</xdr:rowOff>
    </xdr:from>
    <xdr:to>
      <xdr:col>18</xdr:col>
      <xdr:colOff>492125</xdr:colOff>
      <xdr:row>77</xdr:row>
      <xdr:rowOff>118362</xdr:rowOff>
    </xdr:to>
    <xdr:sp macro="" textlink="">
      <xdr:nvSpPr>
        <xdr:cNvPr id="625" name="円/楕円 624"/>
        <xdr:cNvSpPr/>
      </xdr:nvSpPr>
      <xdr:spPr>
        <a:xfrm>
          <a:off x="12763500" y="132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109489</xdr:rowOff>
    </xdr:from>
    <xdr:ext cx="534377" cy="259045"/>
    <xdr:sp macro="" textlink="">
      <xdr:nvSpPr>
        <xdr:cNvPr id="626" name="テキスト ボックス 625"/>
        <xdr:cNvSpPr txBox="1"/>
      </xdr:nvSpPr>
      <xdr:spPr>
        <a:xfrm>
          <a:off x="12547111" y="133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134443</xdr:rowOff>
    </xdr:from>
    <xdr:to>
      <xdr:col>23</xdr:col>
      <xdr:colOff>517525</xdr:colOff>
      <xdr:row>98</xdr:row>
      <xdr:rowOff>67111</xdr:rowOff>
    </xdr:to>
    <xdr:cxnSp macro="">
      <xdr:nvCxnSpPr>
        <xdr:cNvPr id="653" name="直線コネクタ 652"/>
        <xdr:cNvCxnSpPr/>
      </xdr:nvCxnSpPr>
      <xdr:spPr>
        <a:xfrm flipV="1">
          <a:off x="15481300" y="16765093"/>
          <a:ext cx="838200" cy="10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36235</xdr:rowOff>
    </xdr:from>
    <xdr:to>
      <xdr:col>22</xdr:col>
      <xdr:colOff>365125</xdr:colOff>
      <xdr:row>98</xdr:row>
      <xdr:rowOff>67111</xdr:rowOff>
    </xdr:to>
    <xdr:cxnSp macro="">
      <xdr:nvCxnSpPr>
        <xdr:cNvPr id="656" name="直線コネクタ 655"/>
        <xdr:cNvCxnSpPr/>
      </xdr:nvCxnSpPr>
      <xdr:spPr>
        <a:xfrm>
          <a:off x="14592300" y="16838335"/>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165463</xdr:rowOff>
    </xdr:from>
    <xdr:to>
      <xdr:col>21</xdr:col>
      <xdr:colOff>161925</xdr:colOff>
      <xdr:row>98</xdr:row>
      <xdr:rowOff>36235</xdr:rowOff>
    </xdr:to>
    <xdr:cxnSp macro="">
      <xdr:nvCxnSpPr>
        <xdr:cNvPr id="659" name="直線コネクタ 658"/>
        <xdr:cNvCxnSpPr/>
      </xdr:nvCxnSpPr>
      <xdr:spPr>
        <a:xfrm>
          <a:off x="13703300" y="16796113"/>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6536</xdr:rowOff>
    </xdr:from>
    <xdr:to>
      <xdr:col>19</xdr:col>
      <xdr:colOff>644525</xdr:colOff>
      <xdr:row>97</xdr:row>
      <xdr:rowOff>165463</xdr:rowOff>
    </xdr:to>
    <xdr:cxnSp macro="">
      <xdr:nvCxnSpPr>
        <xdr:cNvPr id="662" name="直線コネクタ 661"/>
        <xdr:cNvCxnSpPr/>
      </xdr:nvCxnSpPr>
      <xdr:spPr>
        <a:xfrm>
          <a:off x="12814300" y="16637186"/>
          <a:ext cx="889000" cy="15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66" name="テキスト ボックス 665"/>
        <xdr:cNvSpPr txBox="1"/>
      </xdr:nvSpPr>
      <xdr:spPr>
        <a:xfrm>
          <a:off x="12547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83643</xdr:rowOff>
    </xdr:from>
    <xdr:to>
      <xdr:col>23</xdr:col>
      <xdr:colOff>568325</xdr:colOff>
      <xdr:row>98</xdr:row>
      <xdr:rowOff>13793</xdr:rowOff>
    </xdr:to>
    <xdr:sp macro="" textlink="">
      <xdr:nvSpPr>
        <xdr:cNvPr id="672" name="円/楕円 671"/>
        <xdr:cNvSpPr/>
      </xdr:nvSpPr>
      <xdr:spPr>
        <a:xfrm>
          <a:off x="16268700" y="167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106520</xdr:rowOff>
    </xdr:from>
    <xdr:ext cx="534377" cy="259045"/>
    <xdr:sp macro="" textlink="">
      <xdr:nvSpPr>
        <xdr:cNvPr id="673" name="積立金該当値テキスト"/>
        <xdr:cNvSpPr txBox="1"/>
      </xdr:nvSpPr>
      <xdr:spPr>
        <a:xfrm>
          <a:off x="16370300" y="165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16311</xdr:rowOff>
    </xdr:from>
    <xdr:to>
      <xdr:col>22</xdr:col>
      <xdr:colOff>415925</xdr:colOff>
      <xdr:row>98</xdr:row>
      <xdr:rowOff>117911</xdr:rowOff>
    </xdr:to>
    <xdr:sp macro="" textlink="">
      <xdr:nvSpPr>
        <xdr:cNvPr id="674" name="円/楕円 673"/>
        <xdr:cNvSpPr/>
      </xdr:nvSpPr>
      <xdr:spPr>
        <a:xfrm>
          <a:off x="15430500" y="168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109038</xdr:rowOff>
    </xdr:from>
    <xdr:ext cx="534377" cy="259045"/>
    <xdr:sp macro="" textlink="">
      <xdr:nvSpPr>
        <xdr:cNvPr id="675" name="テキスト ボックス 674"/>
        <xdr:cNvSpPr txBox="1"/>
      </xdr:nvSpPr>
      <xdr:spPr>
        <a:xfrm>
          <a:off x="15214111" y="1691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156885</xdr:rowOff>
    </xdr:from>
    <xdr:to>
      <xdr:col>21</xdr:col>
      <xdr:colOff>212725</xdr:colOff>
      <xdr:row>98</xdr:row>
      <xdr:rowOff>87035</xdr:rowOff>
    </xdr:to>
    <xdr:sp macro="" textlink="">
      <xdr:nvSpPr>
        <xdr:cNvPr id="676" name="円/楕円 675"/>
        <xdr:cNvSpPr/>
      </xdr:nvSpPr>
      <xdr:spPr>
        <a:xfrm>
          <a:off x="14541500" y="167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78162</xdr:rowOff>
    </xdr:from>
    <xdr:ext cx="534377" cy="259045"/>
    <xdr:sp macro="" textlink="">
      <xdr:nvSpPr>
        <xdr:cNvPr id="677" name="テキスト ボックス 676"/>
        <xdr:cNvSpPr txBox="1"/>
      </xdr:nvSpPr>
      <xdr:spPr>
        <a:xfrm>
          <a:off x="14325111" y="168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114663</xdr:rowOff>
    </xdr:from>
    <xdr:to>
      <xdr:col>20</xdr:col>
      <xdr:colOff>9525</xdr:colOff>
      <xdr:row>98</xdr:row>
      <xdr:rowOff>44813</xdr:rowOff>
    </xdr:to>
    <xdr:sp macro="" textlink="">
      <xdr:nvSpPr>
        <xdr:cNvPr id="678" name="円/楕円 677"/>
        <xdr:cNvSpPr/>
      </xdr:nvSpPr>
      <xdr:spPr>
        <a:xfrm>
          <a:off x="13652500" y="167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61340</xdr:rowOff>
    </xdr:from>
    <xdr:ext cx="534377" cy="259045"/>
    <xdr:sp macro="" textlink="">
      <xdr:nvSpPr>
        <xdr:cNvPr id="679" name="テキスト ボックス 678"/>
        <xdr:cNvSpPr txBox="1"/>
      </xdr:nvSpPr>
      <xdr:spPr>
        <a:xfrm>
          <a:off x="13436111" y="165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127186</xdr:rowOff>
    </xdr:from>
    <xdr:to>
      <xdr:col>18</xdr:col>
      <xdr:colOff>492125</xdr:colOff>
      <xdr:row>97</xdr:row>
      <xdr:rowOff>57336</xdr:rowOff>
    </xdr:to>
    <xdr:sp macro="" textlink="">
      <xdr:nvSpPr>
        <xdr:cNvPr id="680" name="円/楕円 679"/>
        <xdr:cNvSpPr/>
      </xdr:nvSpPr>
      <xdr:spPr>
        <a:xfrm>
          <a:off x="12763500" y="16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73863</xdr:rowOff>
    </xdr:from>
    <xdr:ext cx="534377" cy="259045"/>
    <xdr:sp macro="" textlink="">
      <xdr:nvSpPr>
        <xdr:cNvPr id="681" name="テキスト ボックス 680"/>
        <xdr:cNvSpPr txBox="1"/>
      </xdr:nvSpPr>
      <xdr:spPr>
        <a:xfrm>
          <a:off x="12547111" y="163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956</xdr:rowOff>
    </xdr:from>
    <xdr:to>
      <xdr:col>32</xdr:col>
      <xdr:colOff>187325</xdr:colOff>
      <xdr:row>39</xdr:row>
      <xdr:rowOff>5838</xdr:rowOff>
    </xdr:to>
    <xdr:cxnSp macro="">
      <xdr:nvCxnSpPr>
        <xdr:cNvPr id="712" name="直線コネクタ 711"/>
        <xdr:cNvCxnSpPr/>
      </xdr:nvCxnSpPr>
      <xdr:spPr>
        <a:xfrm flipV="1">
          <a:off x="21323300" y="6687506"/>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3"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5838</xdr:rowOff>
    </xdr:from>
    <xdr:to>
      <xdr:col>31</xdr:col>
      <xdr:colOff>34925</xdr:colOff>
      <xdr:row>39</xdr:row>
      <xdr:rowOff>98878</xdr:rowOff>
    </xdr:to>
    <xdr:cxnSp macro="">
      <xdr:nvCxnSpPr>
        <xdr:cNvPr id="715" name="直線コネクタ 714"/>
        <xdr:cNvCxnSpPr/>
      </xdr:nvCxnSpPr>
      <xdr:spPr>
        <a:xfrm flipV="1">
          <a:off x="20434300" y="6692388"/>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7" name="テキスト ボックス 716"/>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121606</xdr:rowOff>
    </xdr:from>
    <xdr:to>
      <xdr:col>32</xdr:col>
      <xdr:colOff>238125</xdr:colOff>
      <xdr:row>39</xdr:row>
      <xdr:rowOff>51756</xdr:rowOff>
    </xdr:to>
    <xdr:sp macro="" textlink="">
      <xdr:nvSpPr>
        <xdr:cNvPr id="731" name="円/楕円 730"/>
        <xdr:cNvSpPr/>
      </xdr:nvSpPr>
      <xdr:spPr>
        <a:xfrm>
          <a:off x="22110700" y="6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80983</xdr:rowOff>
    </xdr:from>
    <xdr:ext cx="469744" cy="259045"/>
    <xdr:sp macro="" textlink="">
      <xdr:nvSpPr>
        <xdr:cNvPr id="732" name="投資及び出資金該当値テキスト"/>
        <xdr:cNvSpPr txBox="1"/>
      </xdr:nvSpPr>
      <xdr:spPr>
        <a:xfrm>
          <a:off x="22212300" y="6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126488</xdr:rowOff>
    </xdr:from>
    <xdr:to>
      <xdr:col>31</xdr:col>
      <xdr:colOff>85725</xdr:colOff>
      <xdr:row>39</xdr:row>
      <xdr:rowOff>56638</xdr:rowOff>
    </xdr:to>
    <xdr:sp macro="" textlink="">
      <xdr:nvSpPr>
        <xdr:cNvPr id="733" name="円/楕円 732"/>
        <xdr:cNvSpPr/>
      </xdr:nvSpPr>
      <xdr:spPr>
        <a:xfrm>
          <a:off x="21272500" y="66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73165</xdr:rowOff>
    </xdr:from>
    <xdr:ext cx="469744" cy="259045"/>
    <xdr:sp macro="" textlink="">
      <xdr:nvSpPr>
        <xdr:cNvPr id="734" name="テキスト ボックス 733"/>
        <xdr:cNvSpPr txBox="1"/>
      </xdr:nvSpPr>
      <xdr:spPr>
        <a:xfrm>
          <a:off x="21088427" y="64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31504</xdr:rowOff>
    </xdr:from>
    <xdr:to>
      <xdr:col>32</xdr:col>
      <xdr:colOff>187325</xdr:colOff>
      <xdr:row>76</xdr:row>
      <xdr:rowOff>82634</xdr:rowOff>
    </xdr:to>
    <xdr:cxnSp macro="">
      <xdr:nvCxnSpPr>
        <xdr:cNvPr id="826" name="直線コネクタ 825"/>
        <xdr:cNvCxnSpPr/>
      </xdr:nvCxnSpPr>
      <xdr:spPr>
        <a:xfrm flipV="1">
          <a:off x="21323300" y="13061704"/>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82634</xdr:rowOff>
    </xdr:from>
    <xdr:to>
      <xdr:col>31</xdr:col>
      <xdr:colOff>34925</xdr:colOff>
      <xdr:row>76</xdr:row>
      <xdr:rowOff>106119</xdr:rowOff>
    </xdr:to>
    <xdr:cxnSp macro="">
      <xdr:nvCxnSpPr>
        <xdr:cNvPr id="829" name="直線コネクタ 828"/>
        <xdr:cNvCxnSpPr/>
      </xdr:nvCxnSpPr>
      <xdr:spPr>
        <a:xfrm flipV="1">
          <a:off x="20434300" y="13112834"/>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106119</xdr:rowOff>
    </xdr:from>
    <xdr:to>
      <xdr:col>29</xdr:col>
      <xdr:colOff>517525</xdr:colOff>
      <xdr:row>76</xdr:row>
      <xdr:rowOff>143770</xdr:rowOff>
    </xdr:to>
    <xdr:cxnSp macro="">
      <xdr:nvCxnSpPr>
        <xdr:cNvPr id="832" name="直線コネクタ 831"/>
        <xdr:cNvCxnSpPr/>
      </xdr:nvCxnSpPr>
      <xdr:spPr>
        <a:xfrm flipV="1">
          <a:off x="19545300" y="1313631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143770</xdr:rowOff>
    </xdr:from>
    <xdr:to>
      <xdr:col>28</xdr:col>
      <xdr:colOff>314325</xdr:colOff>
      <xdr:row>76</xdr:row>
      <xdr:rowOff>160510</xdr:rowOff>
    </xdr:to>
    <xdr:cxnSp macro="">
      <xdr:nvCxnSpPr>
        <xdr:cNvPr id="835" name="直線コネクタ 834"/>
        <xdr:cNvCxnSpPr/>
      </xdr:nvCxnSpPr>
      <xdr:spPr>
        <a:xfrm flipV="1">
          <a:off x="18656300" y="13173970"/>
          <a:ext cx="889000" cy="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152154</xdr:rowOff>
    </xdr:from>
    <xdr:to>
      <xdr:col>32</xdr:col>
      <xdr:colOff>238125</xdr:colOff>
      <xdr:row>76</xdr:row>
      <xdr:rowOff>82304</xdr:rowOff>
    </xdr:to>
    <xdr:sp macro="" textlink="">
      <xdr:nvSpPr>
        <xdr:cNvPr id="845" name="円/楕円 844"/>
        <xdr:cNvSpPr/>
      </xdr:nvSpPr>
      <xdr:spPr>
        <a:xfrm>
          <a:off x="22110700" y="13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3581</xdr:rowOff>
    </xdr:from>
    <xdr:ext cx="534377" cy="259045"/>
    <xdr:sp macro="" textlink="">
      <xdr:nvSpPr>
        <xdr:cNvPr id="846" name="繰出金該当値テキスト"/>
        <xdr:cNvSpPr txBox="1"/>
      </xdr:nvSpPr>
      <xdr:spPr>
        <a:xfrm>
          <a:off x="22212300" y="128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69,199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31834</xdr:rowOff>
    </xdr:from>
    <xdr:to>
      <xdr:col>31</xdr:col>
      <xdr:colOff>85725</xdr:colOff>
      <xdr:row>76</xdr:row>
      <xdr:rowOff>133434</xdr:rowOff>
    </xdr:to>
    <xdr:sp macro="" textlink="">
      <xdr:nvSpPr>
        <xdr:cNvPr id="847" name="円/楕円 846"/>
        <xdr:cNvSpPr/>
      </xdr:nvSpPr>
      <xdr:spPr>
        <a:xfrm>
          <a:off x="21272500" y="130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149961</xdr:rowOff>
    </xdr:from>
    <xdr:ext cx="534377" cy="259045"/>
    <xdr:sp macro="" textlink="">
      <xdr:nvSpPr>
        <xdr:cNvPr id="848" name="テキスト ボックス 847"/>
        <xdr:cNvSpPr txBox="1"/>
      </xdr:nvSpPr>
      <xdr:spPr>
        <a:xfrm>
          <a:off x="21056111" y="128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55319</xdr:rowOff>
    </xdr:from>
    <xdr:to>
      <xdr:col>29</xdr:col>
      <xdr:colOff>568325</xdr:colOff>
      <xdr:row>76</xdr:row>
      <xdr:rowOff>156919</xdr:rowOff>
    </xdr:to>
    <xdr:sp macro="" textlink="">
      <xdr:nvSpPr>
        <xdr:cNvPr id="849" name="円/楕円 848"/>
        <xdr:cNvSpPr/>
      </xdr:nvSpPr>
      <xdr:spPr>
        <a:xfrm>
          <a:off x="20383500" y="130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1995</xdr:rowOff>
    </xdr:from>
    <xdr:ext cx="534377" cy="259045"/>
    <xdr:sp macro="" textlink="">
      <xdr:nvSpPr>
        <xdr:cNvPr id="850" name="テキスト ボックス 849"/>
        <xdr:cNvSpPr txBox="1"/>
      </xdr:nvSpPr>
      <xdr:spPr>
        <a:xfrm>
          <a:off x="20167111" y="128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92970</xdr:rowOff>
    </xdr:from>
    <xdr:to>
      <xdr:col>28</xdr:col>
      <xdr:colOff>365125</xdr:colOff>
      <xdr:row>77</xdr:row>
      <xdr:rowOff>23120</xdr:rowOff>
    </xdr:to>
    <xdr:sp macro="" textlink="">
      <xdr:nvSpPr>
        <xdr:cNvPr id="851" name="円/楕円 850"/>
        <xdr:cNvSpPr/>
      </xdr:nvSpPr>
      <xdr:spPr>
        <a:xfrm>
          <a:off x="19494500" y="13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14247</xdr:rowOff>
    </xdr:from>
    <xdr:ext cx="534377" cy="259045"/>
    <xdr:sp macro="" textlink="">
      <xdr:nvSpPr>
        <xdr:cNvPr id="852" name="テキスト ボックス 851"/>
        <xdr:cNvSpPr txBox="1"/>
      </xdr:nvSpPr>
      <xdr:spPr>
        <a:xfrm>
          <a:off x="19278111" y="132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109710</xdr:rowOff>
    </xdr:from>
    <xdr:to>
      <xdr:col>27</xdr:col>
      <xdr:colOff>161925</xdr:colOff>
      <xdr:row>77</xdr:row>
      <xdr:rowOff>39860</xdr:rowOff>
    </xdr:to>
    <xdr:sp macro="" textlink="">
      <xdr:nvSpPr>
        <xdr:cNvPr id="853" name="円/楕円 852"/>
        <xdr:cNvSpPr/>
      </xdr:nvSpPr>
      <xdr:spPr>
        <a:xfrm>
          <a:off x="18605500" y="131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30987</xdr:rowOff>
    </xdr:from>
    <xdr:ext cx="534377" cy="259045"/>
    <xdr:sp macro="" textlink="">
      <xdr:nvSpPr>
        <xdr:cNvPr id="854" name="テキスト ボックス 853"/>
        <xdr:cNvSpPr txBox="1"/>
      </xdr:nvSpPr>
      <xdr:spPr>
        <a:xfrm>
          <a:off x="18389111" y="132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歳出決算総額は住民一人当たり</a:t>
          </a:r>
          <a:r>
            <a:rPr kumimoji="1" lang="en-US" altLang="ja-JP" sz="1300">
              <a:latin typeface="ＭＳ Ｐゴシック"/>
            </a:rPr>
            <a:t>843,742</a:t>
          </a:r>
          <a:r>
            <a:rPr kumimoji="1" lang="ja-JP" altLang="en-US" sz="1300">
              <a:latin typeface="ＭＳ Ｐゴシック"/>
            </a:rPr>
            <a:t>円となっている。</a:t>
          </a:r>
          <a:r>
            <a:rPr kumimoji="1" lang="ja-JP" altLang="en-US" sz="1300">
              <a:latin typeface="+mn-ea"/>
              <a:ea typeface="+mn-ea"/>
            </a:rPr>
            <a:t>主に経常収支に影響する人件費については、勧奨退職等により微減傾向を見せているが、住民一人当たり</a:t>
          </a:r>
          <a:r>
            <a:rPr kumimoji="1" lang="en-US" altLang="ja-JP" sz="1300">
              <a:latin typeface="+mn-ea"/>
              <a:ea typeface="+mn-ea"/>
            </a:rPr>
            <a:t>98,994</a:t>
          </a:r>
          <a:r>
            <a:rPr kumimoji="1" lang="ja-JP" altLang="en-US" sz="1300">
              <a:latin typeface="+mn-ea"/>
              <a:ea typeface="+mn-ea"/>
            </a:rPr>
            <a:t>円であり、類似団体平均と</a:t>
          </a:r>
          <a:r>
            <a:rPr kumimoji="1" lang="en-US" altLang="ja-JP" sz="1300">
              <a:latin typeface="+mn-ea"/>
              <a:ea typeface="+mn-ea"/>
            </a:rPr>
            <a:t>10,000</a:t>
          </a:r>
          <a:r>
            <a:rPr kumimoji="1" lang="ja-JP" altLang="en-US" sz="1300">
              <a:latin typeface="+mn-ea"/>
              <a:ea typeface="+mn-ea"/>
            </a:rPr>
            <a:t>円以上かい離する。また、維持補修費は住民一人当たり</a:t>
          </a:r>
          <a:r>
            <a:rPr kumimoji="1" lang="en-US" altLang="ja-JP" sz="1300">
              <a:latin typeface="+mn-ea"/>
              <a:ea typeface="+mn-ea"/>
            </a:rPr>
            <a:t>1,973</a:t>
          </a:r>
          <a:r>
            <a:rPr kumimoji="1" lang="ja-JP" altLang="en-US" sz="1300">
              <a:latin typeface="+mn-ea"/>
              <a:ea typeface="+mn-ea"/>
            </a:rPr>
            <a:t>円となっており、類似団体に比して低コストでの運営を行っているものの、今後は既存ストックの適正管理に経費を要することから、大幅な上昇が見込まれる。補助費・扶助費等の経費については少子高齢化の影響から当面の間は増額傾向にある。公債費についても、一部地方債の償還完了に伴い</a:t>
          </a:r>
          <a:r>
            <a:rPr kumimoji="1" lang="en-US" altLang="ja-JP" sz="1300">
              <a:latin typeface="+mn-ea"/>
              <a:ea typeface="+mn-ea"/>
            </a:rPr>
            <a:t>H27</a:t>
          </a:r>
          <a:r>
            <a:rPr kumimoji="1" lang="ja-JP" altLang="en-US" sz="1300">
              <a:latin typeface="+mn-ea"/>
              <a:ea typeface="+mn-ea"/>
            </a:rPr>
            <a:t>年度では減少しているが、新学校建設などを実施した普通建設事業費における新発債の影響により、今後は増大が見込まれる。なお、補助費等の増大は地域福祉臨時給付金に伴うところが大きいこと、また、</a:t>
          </a:r>
          <a:r>
            <a:rPr kumimoji="1" lang="en-US" altLang="ja-JP" sz="1300">
              <a:latin typeface="+mn-ea"/>
              <a:ea typeface="+mn-ea"/>
            </a:rPr>
            <a:t>H26</a:t>
          </a:r>
          <a:r>
            <a:rPr kumimoji="1" lang="ja-JP" altLang="en-US" sz="1300">
              <a:latin typeface="+mn-ea"/>
              <a:ea typeface="+mn-ea"/>
            </a:rPr>
            <a:t>年度・</a:t>
          </a:r>
          <a:r>
            <a:rPr kumimoji="1" lang="en-US" altLang="ja-JP" sz="1300">
              <a:latin typeface="+mn-ea"/>
              <a:ea typeface="+mn-ea"/>
            </a:rPr>
            <a:t>H27</a:t>
          </a:r>
          <a:r>
            <a:rPr kumimoji="1" lang="ja-JP" altLang="en-US" sz="1300">
              <a:latin typeface="+mn-ea"/>
              <a:ea typeface="+mn-ea"/>
            </a:rPr>
            <a:t>年度と豪雨災害に見舞われたことにより災害復旧費が</a:t>
          </a:r>
          <a:r>
            <a:rPr kumimoji="1" lang="en-US" altLang="ja-JP" sz="1300">
              <a:latin typeface="+mn-ea"/>
              <a:ea typeface="+mn-ea"/>
            </a:rPr>
            <a:t>2</a:t>
          </a:r>
          <a:r>
            <a:rPr kumimoji="1" lang="ja-JP" altLang="en-US" sz="1300">
              <a:latin typeface="+mn-ea"/>
              <a:ea typeface="+mn-ea"/>
            </a:rPr>
            <a:t>年連続で類似団体を大きく上回る状況にあるが、全費目において抑制に努めつつ住民サービスの維持向上を図る。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10,893
10,831
98.75
9,348,003
9,190,887
154,195
3,389,324
5,974,901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161989</xdr:rowOff>
    </xdr:from>
    <xdr:to>
      <xdr:col>6</xdr:col>
      <xdr:colOff>511175</xdr:colOff>
      <xdr:row>33</xdr:row>
      <xdr:rowOff>14541</xdr:rowOff>
    </xdr:to>
    <xdr:cxnSp macro="">
      <xdr:nvCxnSpPr>
        <xdr:cNvPr id="61" name="直線コネクタ 60"/>
        <xdr:cNvCxnSpPr/>
      </xdr:nvCxnSpPr>
      <xdr:spPr>
        <a:xfrm flipV="1">
          <a:off x="3797300" y="5648389"/>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14541</xdr:rowOff>
    </xdr:from>
    <xdr:to>
      <xdr:col>5</xdr:col>
      <xdr:colOff>358775</xdr:colOff>
      <xdr:row>33</xdr:row>
      <xdr:rowOff>68453</xdr:rowOff>
    </xdr:to>
    <xdr:cxnSp macro="">
      <xdr:nvCxnSpPr>
        <xdr:cNvPr id="64" name="直線コネクタ 63"/>
        <xdr:cNvCxnSpPr/>
      </xdr:nvCxnSpPr>
      <xdr:spPr>
        <a:xfrm flipV="1">
          <a:off x="2908300" y="5672391"/>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21018</xdr:rowOff>
    </xdr:from>
    <xdr:to>
      <xdr:col>4</xdr:col>
      <xdr:colOff>155575</xdr:colOff>
      <xdr:row>33</xdr:row>
      <xdr:rowOff>68453</xdr:rowOff>
    </xdr:to>
    <xdr:cxnSp macro="">
      <xdr:nvCxnSpPr>
        <xdr:cNvPr id="67" name="直線コネクタ 66"/>
        <xdr:cNvCxnSpPr/>
      </xdr:nvCxnSpPr>
      <xdr:spPr>
        <a:xfrm>
          <a:off x="2019300" y="5507418"/>
          <a:ext cx="889000" cy="2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156083</xdr:rowOff>
    </xdr:from>
    <xdr:to>
      <xdr:col>2</xdr:col>
      <xdr:colOff>638175</xdr:colOff>
      <xdr:row>32</xdr:row>
      <xdr:rowOff>21018</xdr:rowOff>
    </xdr:to>
    <xdr:cxnSp macro="">
      <xdr:nvCxnSpPr>
        <xdr:cNvPr id="70" name="直線コネクタ 69"/>
        <xdr:cNvCxnSpPr/>
      </xdr:nvCxnSpPr>
      <xdr:spPr>
        <a:xfrm>
          <a:off x="1130300" y="5299583"/>
          <a:ext cx="889000" cy="2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111189</xdr:rowOff>
    </xdr:from>
    <xdr:to>
      <xdr:col>6</xdr:col>
      <xdr:colOff>561975</xdr:colOff>
      <xdr:row>33</xdr:row>
      <xdr:rowOff>41339</xdr:rowOff>
    </xdr:to>
    <xdr:sp macro="" textlink="">
      <xdr:nvSpPr>
        <xdr:cNvPr id="80" name="円/楕円 79"/>
        <xdr:cNvSpPr/>
      </xdr:nvSpPr>
      <xdr:spPr>
        <a:xfrm>
          <a:off x="4584700" y="55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134066</xdr:rowOff>
    </xdr:from>
    <xdr:ext cx="469744" cy="259045"/>
    <xdr:sp macro="" textlink="">
      <xdr:nvSpPr>
        <xdr:cNvPr id="81" name="議会費該当値テキスト"/>
        <xdr:cNvSpPr txBox="1"/>
      </xdr:nvSpPr>
      <xdr:spPr>
        <a:xfrm>
          <a:off x="4686300" y="54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135191</xdr:rowOff>
    </xdr:from>
    <xdr:to>
      <xdr:col>5</xdr:col>
      <xdr:colOff>409575</xdr:colOff>
      <xdr:row>33</xdr:row>
      <xdr:rowOff>65341</xdr:rowOff>
    </xdr:to>
    <xdr:sp macro="" textlink="">
      <xdr:nvSpPr>
        <xdr:cNvPr id="82" name="円/楕円 81"/>
        <xdr:cNvSpPr/>
      </xdr:nvSpPr>
      <xdr:spPr>
        <a:xfrm>
          <a:off x="3746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81868</xdr:rowOff>
    </xdr:from>
    <xdr:ext cx="469744" cy="259045"/>
    <xdr:sp macro="" textlink="">
      <xdr:nvSpPr>
        <xdr:cNvPr id="83" name="テキスト ボックス 82"/>
        <xdr:cNvSpPr txBox="1"/>
      </xdr:nvSpPr>
      <xdr:spPr>
        <a:xfrm>
          <a:off x="3562427"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17653</xdr:rowOff>
    </xdr:from>
    <xdr:to>
      <xdr:col>4</xdr:col>
      <xdr:colOff>206375</xdr:colOff>
      <xdr:row>33</xdr:row>
      <xdr:rowOff>119253</xdr:rowOff>
    </xdr:to>
    <xdr:sp macro="" textlink="">
      <xdr:nvSpPr>
        <xdr:cNvPr id="84" name="円/楕円 83"/>
        <xdr:cNvSpPr/>
      </xdr:nvSpPr>
      <xdr:spPr>
        <a:xfrm>
          <a:off x="2857500" y="5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135780</xdr:rowOff>
    </xdr:from>
    <xdr:ext cx="469744" cy="259045"/>
    <xdr:sp macro="" textlink="">
      <xdr:nvSpPr>
        <xdr:cNvPr id="85" name="テキスト ボックス 84"/>
        <xdr:cNvSpPr txBox="1"/>
      </xdr:nvSpPr>
      <xdr:spPr>
        <a:xfrm>
          <a:off x="2673427" y="54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141668</xdr:rowOff>
    </xdr:from>
    <xdr:to>
      <xdr:col>3</xdr:col>
      <xdr:colOff>3175</xdr:colOff>
      <xdr:row>32</xdr:row>
      <xdr:rowOff>71818</xdr:rowOff>
    </xdr:to>
    <xdr:sp macro="" textlink="">
      <xdr:nvSpPr>
        <xdr:cNvPr id="86" name="円/楕円 85"/>
        <xdr:cNvSpPr/>
      </xdr:nvSpPr>
      <xdr:spPr>
        <a:xfrm>
          <a:off x="1968500" y="54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88345</xdr:rowOff>
    </xdr:from>
    <xdr:ext cx="534377" cy="259045"/>
    <xdr:sp macro="" textlink="">
      <xdr:nvSpPr>
        <xdr:cNvPr id="87" name="テキスト ボックス 86"/>
        <xdr:cNvSpPr txBox="1"/>
      </xdr:nvSpPr>
      <xdr:spPr>
        <a:xfrm>
          <a:off x="1752111" y="52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105283</xdr:rowOff>
    </xdr:from>
    <xdr:to>
      <xdr:col>1</xdr:col>
      <xdr:colOff>485775</xdr:colOff>
      <xdr:row>31</xdr:row>
      <xdr:rowOff>35433</xdr:rowOff>
    </xdr:to>
    <xdr:sp macro="" textlink="">
      <xdr:nvSpPr>
        <xdr:cNvPr id="88" name="円/楕円 87"/>
        <xdr:cNvSpPr/>
      </xdr:nvSpPr>
      <xdr:spPr>
        <a:xfrm>
          <a:off x="1079500" y="52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51960</xdr:rowOff>
    </xdr:from>
    <xdr:ext cx="534377" cy="259045"/>
    <xdr:sp macro="" textlink="">
      <xdr:nvSpPr>
        <xdr:cNvPr id="89" name="テキスト ボックス 88"/>
        <xdr:cNvSpPr txBox="1"/>
      </xdr:nvSpPr>
      <xdr:spPr>
        <a:xfrm>
          <a:off x="863111" y="50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69148</xdr:rowOff>
    </xdr:from>
    <xdr:to>
      <xdr:col>6</xdr:col>
      <xdr:colOff>511175</xdr:colOff>
      <xdr:row>57</xdr:row>
      <xdr:rowOff>169901</xdr:rowOff>
    </xdr:to>
    <xdr:cxnSp macro="">
      <xdr:nvCxnSpPr>
        <xdr:cNvPr id="120" name="直線コネクタ 119"/>
        <xdr:cNvCxnSpPr/>
      </xdr:nvCxnSpPr>
      <xdr:spPr>
        <a:xfrm flipV="1">
          <a:off x="3797300" y="9841798"/>
          <a:ext cx="838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148517</xdr:rowOff>
    </xdr:from>
    <xdr:to>
      <xdr:col>5</xdr:col>
      <xdr:colOff>358775</xdr:colOff>
      <xdr:row>57</xdr:row>
      <xdr:rowOff>169901</xdr:rowOff>
    </xdr:to>
    <xdr:cxnSp macro="">
      <xdr:nvCxnSpPr>
        <xdr:cNvPr id="123" name="直線コネクタ 122"/>
        <xdr:cNvCxnSpPr/>
      </xdr:nvCxnSpPr>
      <xdr:spPr>
        <a:xfrm>
          <a:off x="2908300" y="9921167"/>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116298</xdr:rowOff>
    </xdr:from>
    <xdr:to>
      <xdr:col>4</xdr:col>
      <xdr:colOff>155575</xdr:colOff>
      <xdr:row>57</xdr:row>
      <xdr:rowOff>148517</xdr:rowOff>
    </xdr:to>
    <xdr:cxnSp macro="">
      <xdr:nvCxnSpPr>
        <xdr:cNvPr id="126" name="直線コネクタ 125"/>
        <xdr:cNvCxnSpPr/>
      </xdr:nvCxnSpPr>
      <xdr:spPr>
        <a:xfrm>
          <a:off x="2019300" y="9888948"/>
          <a:ext cx="8890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21906</xdr:rowOff>
    </xdr:from>
    <xdr:to>
      <xdr:col>2</xdr:col>
      <xdr:colOff>638175</xdr:colOff>
      <xdr:row>57</xdr:row>
      <xdr:rowOff>116298</xdr:rowOff>
    </xdr:to>
    <xdr:cxnSp macro="">
      <xdr:nvCxnSpPr>
        <xdr:cNvPr id="129" name="直線コネクタ 128"/>
        <xdr:cNvCxnSpPr/>
      </xdr:nvCxnSpPr>
      <xdr:spPr>
        <a:xfrm>
          <a:off x="1130300" y="9794556"/>
          <a:ext cx="889000" cy="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18348</xdr:rowOff>
    </xdr:from>
    <xdr:to>
      <xdr:col>6</xdr:col>
      <xdr:colOff>561975</xdr:colOff>
      <xdr:row>57</xdr:row>
      <xdr:rowOff>119948</xdr:rowOff>
    </xdr:to>
    <xdr:sp macro="" textlink="">
      <xdr:nvSpPr>
        <xdr:cNvPr id="139" name="円/楕円 138"/>
        <xdr:cNvSpPr/>
      </xdr:nvSpPr>
      <xdr:spPr>
        <a:xfrm>
          <a:off x="4584700" y="97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41225</xdr:rowOff>
    </xdr:from>
    <xdr:ext cx="599010" cy="259045"/>
    <xdr:sp macro="" textlink="">
      <xdr:nvSpPr>
        <xdr:cNvPr id="140" name="総務費該当値テキスト"/>
        <xdr:cNvSpPr txBox="1"/>
      </xdr:nvSpPr>
      <xdr:spPr>
        <a:xfrm>
          <a:off x="4686300" y="96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119101</xdr:rowOff>
    </xdr:from>
    <xdr:to>
      <xdr:col>5</xdr:col>
      <xdr:colOff>409575</xdr:colOff>
      <xdr:row>58</xdr:row>
      <xdr:rowOff>49251</xdr:rowOff>
    </xdr:to>
    <xdr:sp macro="" textlink="">
      <xdr:nvSpPr>
        <xdr:cNvPr id="141" name="円/楕円 140"/>
        <xdr:cNvSpPr/>
      </xdr:nvSpPr>
      <xdr:spPr>
        <a:xfrm>
          <a:off x="3746500" y="98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40378</xdr:rowOff>
    </xdr:from>
    <xdr:ext cx="534377" cy="259045"/>
    <xdr:sp macro="" textlink="">
      <xdr:nvSpPr>
        <xdr:cNvPr id="142" name="テキスト ボックス 141"/>
        <xdr:cNvSpPr txBox="1"/>
      </xdr:nvSpPr>
      <xdr:spPr>
        <a:xfrm>
          <a:off x="3530111" y="998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97717</xdr:rowOff>
    </xdr:from>
    <xdr:to>
      <xdr:col>4</xdr:col>
      <xdr:colOff>206375</xdr:colOff>
      <xdr:row>58</xdr:row>
      <xdr:rowOff>27867</xdr:rowOff>
    </xdr:to>
    <xdr:sp macro="" textlink="">
      <xdr:nvSpPr>
        <xdr:cNvPr id="143" name="円/楕円 142"/>
        <xdr:cNvSpPr/>
      </xdr:nvSpPr>
      <xdr:spPr>
        <a:xfrm>
          <a:off x="2857500" y="9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18994</xdr:rowOff>
    </xdr:from>
    <xdr:ext cx="534377" cy="259045"/>
    <xdr:sp macro="" textlink="">
      <xdr:nvSpPr>
        <xdr:cNvPr id="144" name="テキスト ボックス 143"/>
        <xdr:cNvSpPr txBox="1"/>
      </xdr:nvSpPr>
      <xdr:spPr>
        <a:xfrm>
          <a:off x="2641111" y="996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65498</xdr:rowOff>
    </xdr:from>
    <xdr:to>
      <xdr:col>3</xdr:col>
      <xdr:colOff>3175</xdr:colOff>
      <xdr:row>57</xdr:row>
      <xdr:rowOff>167098</xdr:rowOff>
    </xdr:to>
    <xdr:sp macro="" textlink="">
      <xdr:nvSpPr>
        <xdr:cNvPr id="145" name="円/楕円 144"/>
        <xdr:cNvSpPr/>
      </xdr:nvSpPr>
      <xdr:spPr>
        <a:xfrm>
          <a:off x="1968500" y="983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12175</xdr:rowOff>
    </xdr:from>
    <xdr:ext cx="534377" cy="259045"/>
    <xdr:sp macro="" textlink="">
      <xdr:nvSpPr>
        <xdr:cNvPr id="146" name="テキスト ボックス 145"/>
        <xdr:cNvSpPr txBox="1"/>
      </xdr:nvSpPr>
      <xdr:spPr>
        <a:xfrm>
          <a:off x="1752111" y="961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142556</xdr:rowOff>
    </xdr:from>
    <xdr:to>
      <xdr:col>1</xdr:col>
      <xdr:colOff>485775</xdr:colOff>
      <xdr:row>57</xdr:row>
      <xdr:rowOff>72706</xdr:rowOff>
    </xdr:to>
    <xdr:sp macro="" textlink="">
      <xdr:nvSpPr>
        <xdr:cNvPr id="147" name="円/楕円 146"/>
        <xdr:cNvSpPr/>
      </xdr:nvSpPr>
      <xdr:spPr>
        <a:xfrm>
          <a:off x="1079500" y="9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89233</xdr:rowOff>
    </xdr:from>
    <xdr:ext cx="599010" cy="259045"/>
    <xdr:sp macro="" textlink="">
      <xdr:nvSpPr>
        <xdr:cNvPr id="148" name="テキスト ボックス 147"/>
        <xdr:cNvSpPr txBox="1"/>
      </xdr:nvSpPr>
      <xdr:spPr>
        <a:xfrm>
          <a:off x="830794" y="951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51536</xdr:rowOff>
    </xdr:from>
    <xdr:to>
      <xdr:col>6</xdr:col>
      <xdr:colOff>511175</xdr:colOff>
      <xdr:row>78</xdr:row>
      <xdr:rowOff>140168</xdr:rowOff>
    </xdr:to>
    <xdr:cxnSp macro="">
      <xdr:nvCxnSpPr>
        <xdr:cNvPr id="180" name="直線コネクタ 179"/>
        <xdr:cNvCxnSpPr/>
      </xdr:nvCxnSpPr>
      <xdr:spPr>
        <a:xfrm flipV="1">
          <a:off x="3797300" y="13424636"/>
          <a:ext cx="8382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140168</xdr:rowOff>
    </xdr:from>
    <xdr:to>
      <xdr:col>5</xdr:col>
      <xdr:colOff>358775</xdr:colOff>
      <xdr:row>79</xdr:row>
      <xdr:rowOff>49882</xdr:rowOff>
    </xdr:to>
    <xdr:cxnSp macro="">
      <xdr:nvCxnSpPr>
        <xdr:cNvPr id="183" name="直線コネクタ 182"/>
        <xdr:cNvCxnSpPr/>
      </xdr:nvCxnSpPr>
      <xdr:spPr>
        <a:xfrm flipV="1">
          <a:off x="2908300" y="13513268"/>
          <a:ext cx="889000" cy="8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49882</xdr:rowOff>
    </xdr:from>
    <xdr:to>
      <xdr:col>4</xdr:col>
      <xdr:colOff>155575</xdr:colOff>
      <xdr:row>79</xdr:row>
      <xdr:rowOff>78316</xdr:rowOff>
    </xdr:to>
    <xdr:cxnSp macro="">
      <xdr:nvCxnSpPr>
        <xdr:cNvPr id="186" name="直線コネクタ 185"/>
        <xdr:cNvCxnSpPr/>
      </xdr:nvCxnSpPr>
      <xdr:spPr>
        <a:xfrm flipV="1">
          <a:off x="2019300" y="13594432"/>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78316</xdr:rowOff>
    </xdr:from>
    <xdr:to>
      <xdr:col>2</xdr:col>
      <xdr:colOff>638175</xdr:colOff>
      <xdr:row>79</xdr:row>
      <xdr:rowOff>106401</xdr:rowOff>
    </xdr:to>
    <xdr:cxnSp macro="">
      <xdr:nvCxnSpPr>
        <xdr:cNvPr id="189" name="直線コネクタ 188"/>
        <xdr:cNvCxnSpPr/>
      </xdr:nvCxnSpPr>
      <xdr:spPr>
        <a:xfrm flipV="1">
          <a:off x="1130300" y="13622866"/>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736</xdr:rowOff>
    </xdr:from>
    <xdr:to>
      <xdr:col>6</xdr:col>
      <xdr:colOff>561975</xdr:colOff>
      <xdr:row>78</xdr:row>
      <xdr:rowOff>102336</xdr:rowOff>
    </xdr:to>
    <xdr:sp macro="" textlink="">
      <xdr:nvSpPr>
        <xdr:cNvPr id="199" name="円/楕円 198"/>
        <xdr:cNvSpPr/>
      </xdr:nvSpPr>
      <xdr:spPr>
        <a:xfrm>
          <a:off x="4584700" y="133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150613</xdr:rowOff>
    </xdr:from>
    <xdr:ext cx="599010" cy="259045"/>
    <xdr:sp macro="" textlink="">
      <xdr:nvSpPr>
        <xdr:cNvPr id="200" name="民生費該当値テキスト"/>
        <xdr:cNvSpPr txBox="1"/>
      </xdr:nvSpPr>
      <xdr:spPr>
        <a:xfrm>
          <a:off x="4686300" y="1335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89368</xdr:rowOff>
    </xdr:from>
    <xdr:to>
      <xdr:col>5</xdr:col>
      <xdr:colOff>409575</xdr:colOff>
      <xdr:row>79</xdr:row>
      <xdr:rowOff>19518</xdr:rowOff>
    </xdr:to>
    <xdr:sp macro="" textlink="">
      <xdr:nvSpPr>
        <xdr:cNvPr id="201" name="円/楕円 200"/>
        <xdr:cNvSpPr/>
      </xdr:nvSpPr>
      <xdr:spPr>
        <a:xfrm>
          <a:off x="3746500" y="134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10645</xdr:rowOff>
    </xdr:from>
    <xdr:ext cx="599010" cy="259045"/>
    <xdr:sp macro="" textlink="">
      <xdr:nvSpPr>
        <xdr:cNvPr id="202" name="テキスト ボックス 201"/>
        <xdr:cNvSpPr txBox="1"/>
      </xdr:nvSpPr>
      <xdr:spPr>
        <a:xfrm>
          <a:off x="3497794" y="135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170532</xdr:rowOff>
    </xdr:from>
    <xdr:to>
      <xdr:col>4</xdr:col>
      <xdr:colOff>206375</xdr:colOff>
      <xdr:row>79</xdr:row>
      <xdr:rowOff>100682</xdr:rowOff>
    </xdr:to>
    <xdr:sp macro="" textlink="">
      <xdr:nvSpPr>
        <xdr:cNvPr id="203" name="円/楕円 202"/>
        <xdr:cNvSpPr/>
      </xdr:nvSpPr>
      <xdr:spPr>
        <a:xfrm>
          <a:off x="2857500" y="13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91809</xdr:rowOff>
    </xdr:from>
    <xdr:ext cx="534377" cy="259045"/>
    <xdr:sp macro="" textlink="">
      <xdr:nvSpPr>
        <xdr:cNvPr id="204" name="テキスト ボックス 203"/>
        <xdr:cNvSpPr txBox="1"/>
      </xdr:nvSpPr>
      <xdr:spPr>
        <a:xfrm>
          <a:off x="2641111" y="136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27516</xdr:rowOff>
    </xdr:from>
    <xdr:to>
      <xdr:col>3</xdr:col>
      <xdr:colOff>3175</xdr:colOff>
      <xdr:row>79</xdr:row>
      <xdr:rowOff>129116</xdr:rowOff>
    </xdr:to>
    <xdr:sp macro="" textlink="">
      <xdr:nvSpPr>
        <xdr:cNvPr id="205" name="円/楕円 204"/>
        <xdr:cNvSpPr/>
      </xdr:nvSpPr>
      <xdr:spPr>
        <a:xfrm>
          <a:off x="1968500" y="13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120243</xdr:rowOff>
    </xdr:from>
    <xdr:ext cx="534377" cy="259045"/>
    <xdr:sp macro="" textlink="">
      <xdr:nvSpPr>
        <xdr:cNvPr id="206" name="テキスト ボックス 205"/>
        <xdr:cNvSpPr txBox="1"/>
      </xdr:nvSpPr>
      <xdr:spPr>
        <a:xfrm>
          <a:off x="1752111" y="136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55601</xdr:rowOff>
    </xdr:from>
    <xdr:to>
      <xdr:col>1</xdr:col>
      <xdr:colOff>485775</xdr:colOff>
      <xdr:row>79</xdr:row>
      <xdr:rowOff>157201</xdr:rowOff>
    </xdr:to>
    <xdr:sp macro="" textlink="">
      <xdr:nvSpPr>
        <xdr:cNvPr id="207" name="円/楕円 206"/>
        <xdr:cNvSpPr/>
      </xdr:nvSpPr>
      <xdr:spPr>
        <a:xfrm>
          <a:off x="1079500" y="136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148328</xdr:rowOff>
    </xdr:from>
    <xdr:ext cx="534377" cy="259045"/>
    <xdr:sp macro="" textlink="">
      <xdr:nvSpPr>
        <xdr:cNvPr id="208" name="テキスト ボックス 207"/>
        <xdr:cNvSpPr txBox="1"/>
      </xdr:nvSpPr>
      <xdr:spPr>
        <a:xfrm>
          <a:off x="863111" y="136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57262</xdr:rowOff>
    </xdr:from>
    <xdr:to>
      <xdr:col>6</xdr:col>
      <xdr:colOff>511175</xdr:colOff>
      <xdr:row>95</xdr:row>
      <xdr:rowOff>161579</xdr:rowOff>
    </xdr:to>
    <xdr:cxnSp macro="">
      <xdr:nvCxnSpPr>
        <xdr:cNvPr id="241" name="直線コネクタ 240"/>
        <xdr:cNvCxnSpPr/>
      </xdr:nvCxnSpPr>
      <xdr:spPr>
        <a:xfrm flipV="1">
          <a:off x="3797300" y="16002112"/>
          <a:ext cx="838200" cy="44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161579</xdr:rowOff>
    </xdr:from>
    <xdr:to>
      <xdr:col>5</xdr:col>
      <xdr:colOff>358775</xdr:colOff>
      <xdr:row>96</xdr:row>
      <xdr:rowOff>70177</xdr:rowOff>
    </xdr:to>
    <xdr:cxnSp macro="">
      <xdr:nvCxnSpPr>
        <xdr:cNvPr id="244" name="直線コネクタ 243"/>
        <xdr:cNvCxnSpPr/>
      </xdr:nvCxnSpPr>
      <xdr:spPr>
        <a:xfrm flipV="1">
          <a:off x="2908300" y="16449329"/>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39497</xdr:rowOff>
    </xdr:from>
    <xdr:to>
      <xdr:col>4</xdr:col>
      <xdr:colOff>155575</xdr:colOff>
      <xdr:row>96</xdr:row>
      <xdr:rowOff>70177</xdr:rowOff>
    </xdr:to>
    <xdr:cxnSp macro="">
      <xdr:nvCxnSpPr>
        <xdr:cNvPr id="247" name="直線コネクタ 246"/>
        <xdr:cNvCxnSpPr/>
      </xdr:nvCxnSpPr>
      <xdr:spPr>
        <a:xfrm>
          <a:off x="2019300" y="16498697"/>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56795</xdr:rowOff>
    </xdr:from>
    <xdr:to>
      <xdr:col>2</xdr:col>
      <xdr:colOff>638175</xdr:colOff>
      <xdr:row>96</xdr:row>
      <xdr:rowOff>39497</xdr:rowOff>
    </xdr:to>
    <xdr:cxnSp macro="">
      <xdr:nvCxnSpPr>
        <xdr:cNvPr id="250" name="直線コネクタ 249"/>
        <xdr:cNvCxnSpPr/>
      </xdr:nvCxnSpPr>
      <xdr:spPr>
        <a:xfrm>
          <a:off x="1130300" y="16001645"/>
          <a:ext cx="889000" cy="49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6462</xdr:rowOff>
    </xdr:from>
    <xdr:to>
      <xdr:col>6</xdr:col>
      <xdr:colOff>561975</xdr:colOff>
      <xdr:row>93</xdr:row>
      <xdr:rowOff>108062</xdr:rowOff>
    </xdr:to>
    <xdr:sp macro="" textlink="">
      <xdr:nvSpPr>
        <xdr:cNvPr id="260" name="円/楕円 259"/>
        <xdr:cNvSpPr/>
      </xdr:nvSpPr>
      <xdr:spPr>
        <a:xfrm>
          <a:off x="4584700" y="159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29339</xdr:rowOff>
    </xdr:from>
    <xdr:ext cx="599010" cy="259045"/>
    <xdr:sp macro="" textlink="">
      <xdr:nvSpPr>
        <xdr:cNvPr id="261" name="衛生費該当値テキスト"/>
        <xdr:cNvSpPr txBox="1"/>
      </xdr:nvSpPr>
      <xdr:spPr>
        <a:xfrm>
          <a:off x="4686300" y="158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110779</xdr:rowOff>
    </xdr:from>
    <xdr:to>
      <xdr:col>5</xdr:col>
      <xdr:colOff>409575</xdr:colOff>
      <xdr:row>96</xdr:row>
      <xdr:rowOff>40929</xdr:rowOff>
    </xdr:to>
    <xdr:sp macro="" textlink="">
      <xdr:nvSpPr>
        <xdr:cNvPr id="262" name="円/楕円 261"/>
        <xdr:cNvSpPr/>
      </xdr:nvSpPr>
      <xdr:spPr>
        <a:xfrm>
          <a:off x="3746500" y="163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57456</xdr:rowOff>
    </xdr:from>
    <xdr:ext cx="534377" cy="259045"/>
    <xdr:sp macro="" textlink="">
      <xdr:nvSpPr>
        <xdr:cNvPr id="263" name="テキスト ボックス 262"/>
        <xdr:cNvSpPr txBox="1"/>
      </xdr:nvSpPr>
      <xdr:spPr>
        <a:xfrm>
          <a:off x="3530111" y="161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19377</xdr:rowOff>
    </xdr:from>
    <xdr:to>
      <xdr:col>4</xdr:col>
      <xdr:colOff>206375</xdr:colOff>
      <xdr:row>96</xdr:row>
      <xdr:rowOff>120977</xdr:rowOff>
    </xdr:to>
    <xdr:sp macro="" textlink="">
      <xdr:nvSpPr>
        <xdr:cNvPr id="264" name="円/楕円 263"/>
        <xdr:cNvSpPr/>
      </xdr:nvSpPr>
      <xdr:spPr>
        <a:xfrm>
          <a:off x="2857500" y="164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137504</xdr:rowOff>
    </xdr:from>
    <xdr:ext cx="534377" cy="259045"/>
    <xdr:sp macro="" textlink="">
      <xdr:nvSpPr>
        <xdr:cNvPr id="265" name="テキスト ボックス 264"/>
        <xdr:cNvSpPr txBox="1"/>
      </xdr:nvSpPr>
      <xdr:spPr>
        <a:xfrm>
          <a:off x="2641111" y="1625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160147</xdr:rowOff>
    </xdr:from>
    <xdr:to>
      <xdr:col>3</xdr:col>
      <xdr:colOff>3175</xdr:colOff>
      <xdr:row>96</xdr:row>
      <xdr:rowOff>90297</xdr:rowOff>
    </xdr:to>
    <xdr:sp macro="" textlink="">
      <xdr:nvSpPr>
        <xdr:cNvPr id="266" name="円/楕円 265"/>
        <xdr:cNvSpPr/>
      </xdr:nvSpPr>
      <xdr:spPr>
        <a:xfrm>
          <a:off x="1968500" y="164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106824</xdr:rowOff>
    </xdr:from>
    <xdr:ext cx="534377" cy="259045"/>
    <xdr:sp macro="" textlink="">
      <xdr:nvSpPr>
        <xdr:cNvPr id="267" name="テキスト ボックス 266"/>
        <xdr:cNvSpPr txBox="1"/>
      </xdr:nvSpPr>
      <xdr:spPr>
        <a:xfrm>
          <a:off x="1752111" y="162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5995</xdr:rowOff>
    </xdr:from>
    <xdr:to>
      <xdr:col>1</xdr:col>
      <xdr:colOff>485775</xdr:colOff>
      <xdr:row>93</xdr:row>
      <xdr:rowOff>107595</xdr:rowOff>
    </xdr:to>
    <xdr:sp macro="" textlink="">
      <xdr:nvSpPr>
        <xdr:cNvPr id="268" name="円/楕円 267"/>
        <xdr:cNvSpPr/>
      </xdr:nvSpPr>
      <xdr:spPr>
        <a:xfrm>
          <a:off x="1079500" y="15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124122</xdr:rowOff>
    </xdr:from>
    <xdr:ext cx="599010" cy="259045"/>
    <xdr:sp macro="" textlink="">
      <xdr:nvSpPr>
        <xdr:cNvPr id="269" name="テキスト ボックス 268"/>
        <xdr:cNvSpPr txBox="1"/>
      </xdr:nvSpPr>
      <xdr:spPr>
        <a:xfrm>
          <a:off x="830794" y="1572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97572</xdr:rowOff>
    </xdr:from>
    <xdr:to>
      <xdr:col>15</xdr:col>
      <xdr:colOff>180975</xdr:colOff>
      <xdr:row>37</xdr:row>
      <xdr:rowOff>104757</xdr:rowOff>
    </xdr:to>
    <xdr:cxnSp macro="">
      <xdr:nvCxnSpPr>
        <xdr:cNvPr id="300" name="直線コネクタ 299"/>
        <xdr:cNvCxnSpPr/>
      </xdr:nvCxnSpPr>
      <xdr:spPr>
        <a:xfrm>
          <a:off x="9639300" y="6441222"/>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97572</xdr:rowOff>
    </xdr:from>
    <xdr:to>
      <xdr:col>14</xdr:col>
      <xdr:colOff>28575</xdr:colOff>
      <xdr:row>37</xdr:row>
      <xdr:rowOff>117166</xdr:rowOff>
    </xdr:to>
    <xdr:cxnSp macro="">
      <xdr:nvCxnSpPr>
        <xdr:cNvPr id="303" name="直線コネクタ 302"/>
        <xdr:cNvCxnSpPr/>
      </xdr:nvCxnSpPr>
      <xdr:spPr>
        <a:xfrm flipV="1">
          <a:off x="8750300" y="64412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33690</xdr:rowOff>
    </xdr:from>
    <xdr:ext cx="378565" cy="259045"/>
    <xdr:sp macro="" textlink="">
      <xdr:nvSpPr>
        <xdr:cNvPr id="305" name="テキスト ボックス 304"/>
        <xdr:cNvSpPr txBox="1"/>
      </xdr:nvSpPr>
      <xdr:spPr>
        <a:xfrm>
          <a:off x="9450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117166</xdr:rowOff>
    </xdr:from>
    <xdr:to>
      <xdr:col>12</xdr:col>
      <xdr:colOff>511175</xdr:colOff>
      <xdr:row>37</xdr:row>
      <xdr:rowOff>121412</xdr:rowOff>
    </xdr:to>
    <xdr:cxnSp macro="">
      <xdr:nvCxnSpPr>
        <xdr:cNvPr id="306" name="直線コネクタ 305"/>
        <xdr:cNvCxnSpPr/>
      </xdr:nvCxnSpPr>
      <xdr:spPr>
        <a:xfrm flipV="1">
          <a:off x="7861300" y="646081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156028</xdr:rowOff>
    </xdr:from>
    <xdr:to>
      <xdr:col>11</xdr:col>
      <xdr:colOff>307975</xdr:colOff>
      <xdr:row>37</xdr:row>
      <xdr:rowOff>121412</xdr:rowOff>
    </xdr:to>
    <xdr:cxnSp macro="">
      <xdr:nvCxnSpPr>
        <xdr:cNvPr id="309" name="直線コネクタ 308"/>
        <xdr:cNvCxnSpPr/>
      </xdr:nvCxnSpPr>
      <xdr:spPr>
        <a:xfrm>
          <a:off x="6972300" y="6328228"/>
          <a:ext cx="8890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53957</xdr:rowOff>
    </xdr:from>
    <xdr:to>
      <xdr:col>15</xdr:col>
      <xdr:colOff>231775</xdr:colOff>
      <xdr:row>37</xdr:row>
      <xdr:rowOff>155557</xdr:rowOff>
    </xdr:to>
    <xdr:sp macro="" textlink="">
      <xdr:nvSpPr>
        <xdr:cNvPr id="319" name="円/楕円 318"/>
        <xdr:cNvSpPr/>
      </xdr:nvSpPr>
      <xdr:spPr>
        <a:xfrm>
          <a:off x="104267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76834</xdr:rowOff>
    </xdr:from>
    <xdr:ext cx="469744" cy="259045"/>
    <xdr:sp macro="" textlink="">
      <xdr:nvSpPr>
        <xdr:cNvPr id="320" name="労働費該当値テキスト"/>
        <xdr:cNvSpPr txBox="1"/>
      </xdr:nvSpPr>
      <xdr:spPr>
        <a:xfrm>
          <a:off x="10528300" y="624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46772</xdr:rowOff>
    </xdr:from>
    <xdr:to>
      <xdr:col>14</xdr:col>
      <xdr:colOff>79375</xdr:colOff>
      <xdr:row>37</xdr:row>
      <xdr:rowOff>148372</xdr:rowOff>
    </xdr:to>
    <xdr:sp macro="" textlink="">
      <xdr:nvSpPr>
        <xdr:cNvPr id="321" name="円/楕円 320"/>
        <xdr:cNvSpPr/>
      </xdr:nvSpPr>
      <xdr:spPr>
        <a:xfrm>
          <a:off x="9588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164899</xdr:rowOff>
    </xdr:from>
    <xdr:ext cx="469744" cy="259045"/>
    <xdr:sp macro="" textlink="">
      <xdr:nvSpPr>
        <xdr:cNvPr id="322" name="テキスト ボックス 321"/>
        <xdr:cNvSpPr txBox="1"/>
      </xdr:nvSpPr>
      <xdr:spPr>
        <a:xfrm>
          <a:off x="9404427" y="61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66366</xdr:rowOff>
    </xdr:from>
    <xdr:to>
      <xdr:col>12</xdr:col>
      <xdr:colOff>561975</xdr:colOff>
      <xdr:row>37</xdr:row>
      <xdr:rowOff>167966</xdr:rowOff>
    </xdr:to>
    <xdr:sp macro="" textlink="">
      <xdr:nvSpPr>
        <xdr:cNvPr id="323" name="円/楕円 322"/>
        <xdr:cNvSpPr/>
      </xdr:nvSpPr>
      <xdr:spPr>
        <a:xfrm>
          <a:off x="8699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159093</xdr:rowOff>
    </xdr:from>
    <xdr:ext cx="378565" cy="259045"/>
    <xdr:sp macro="" textlink="">
      <xdr:nvSpPr>
        <xdr:cNvPr id="324" name="テキスト ボックス 323"/>
        <xdr:cNvSpPr txBox="1"/>
      </xdr:nvSpPr>
      <xdr:spPr>
        <a:xfrm>
          <a:off x="8561017" y="650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70612</xdr:rowOff>
    </xdr:from>
    <xdr:to>
      <xdr:col>11</xdr:col>
      <xdr:colOff>358775</xdr:colOff>
      <xdr:row>38</xdr:row>
      <xdr:rowOff>762</xdr:rowOff>
    </xdr:to>
    <xdr:sp macro="" textlink="">
      <xdr:nvSpPr>
        <xdr:cNvPr id="325" name="円/楕円 324"/>
        <xdr:cNvSpPr/>
      </xdr:nvSpPr>
      <xdr:spPr>
        <a:xfrm>
          <a:off x="781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163339</xdr:rowOff>
    </xdr:from>
    <xdr:ext cx="378565" cy="259045"/>
    <xdr:sp macro="" textlink="">
      <xdr:nvSpPr>
        <xdr:cNvPr id="326" name="テキスト ボックス 325"/>
        <xdr:cNvSpPr txBox="1"/>
      </xdr:nvSpPr>
      <xdr:spPr>
        <a:xfrm>
          <a:off x="7672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105228</xdr:rowOff>
    </xdr:from>
    <xdr:to>
      <xdr:col>10</xdr:col>
      <xdr:colOff>155575</xdr:colOff>
      <xdr:row>37</xdr:row>
      <xdr:rowOff>35378</xdr:rowOff>
    </xdr:to>
    <xdr:sp macro="" textlink="">
      <xdr:nvSpPr>
        <xdr:cNvPr id="327" name="円/楕円 326"/>
        <xdr:cNvSpPr/>
      </xdr:nvSpPr>
      <xdr:spPr>
        <a:xfrm>
          <a:off x="6921500" y="6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26505</xdr:rowOff>
    </xdr:from>
    <xdr:ext cx="469744" cy="259045"/>
    <xdr:sp macro="" textlink="">
      <xdr:nvSpPr>
        <xdr:cNvPr id="328" name="テキスト ボックス 327"/>
        <xdr:cNvSpPr txBox="1"/>
      </xdr:nvSpPr>
      <xdr:spPr>
        <a:xfrm>
          <a:off x="6737427" y="637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118183</xdr:rowOff>
    </xdr:from>
    <xdr:to>
      <xdr:col>15</xdr:col>
      <xdr:colOff>180975</xdr:colOff>
      <xdr:row>57</xdr:row>
      <xdr:rowOff>125595</xdr:rowOff>
    </xdr:to>
    <xdr:cxnSp macro="">
      <xdr:nvCxnSpPr>
        <xdr:cNvPr id="353" name="直線コネクタ 352"/>
        <xdr:cNvCxnSpPr/>
      </xdr:nvCxnSpPr>
      <xdr:spPr>
        <a:xfrm flipV="1">
          <a:off x="9639300" y="9890833"/>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125595</xdr:rowOff>
    </xdr:from>
    <xdr:to>
      <xdr:col>14</xdr:col>
      <xdr:colOff>28575</xdr:colOff>
      <xdr:row>57</xdr:row>
      <xdr:rowOff>143741</xdr:rowOff>
    </xdr:to>
    <xdr:cxnSp macro="">
      <xdr:nvCxnSpPr>
        <xdr:cNvPr id="356" name="直線コネクタ 355"/>
        <xdr:cNvCxnSpPr/>
      </xdr:nvCxnSpPr>
      <xdr:spPr>
        <a:xfrm flipV="1">
          <a:off x="8750300" y="9898245"/>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140946</xdr:rowOff>
    </xdr:from>
    <xdr:to>
      <xdr:col>12</xdr:col>
      <xdr:colOff>511175</xdr:colOff>
      <xdr:row>57</xdr:row>
      <xdr:rowOff>143741</xdr:rowOff>
    </xdr:to>
    <xdr:cxnSp macro="">
      <xdr:nvCxnSpPr>
        <xdr:cNvPr id="359" name="直線コネクタ 358"/>
        <xdr:cNvCxnSpPr/>
      </xdr:nvCxnSpPr>
      <xdr:spPr>
        <a:xfrm>
          <a:off x="7861300" y="9913596"/>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140032</xdr:rowOff>
    </xdr:from>
    <xdr:to>
      <xdr:col>11</xdr:col>
      <xdr:colOff>307975</xdr:colOff>
      <xdr:row>57</xdr:row>
      <xdr:rowOff>140946</xdr:rowOff>
    </xdr:to>
    <xdr:cxnSp macro="">
      <xdr:nvCxnSpPr>
        <xdr:cNvPr id="362" name="直線コネクタ 361"/>
        <xdr:cNvCxnSpPr/>
      </xdr:nvCxnSpPr>
      <xdr:spPr>
        <a:xfrm>
          <a:off x="6972300" y="99126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72" name="円/楕円 371"/>
        <xdr:cNvSpPr/>
      </xdr:nvSpPr>
      <xdr:spPr>
        <a:xfrm>
          <a:off x="10426700" y="984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153760</xdr:rowOff>
    </xdr:from>
    <xdr:ext cx="534377" cy="259045"/>
    <xdr:sp macro="" textlink="">
      <xdr:nvSpPr>
        <xdr:cNvPr id="373" name="農林水産業費該当値テキスト"/>
        <xdr:cNvSpPr txBox="1"/>
      </xdr:nvSpPr>
      <xdr:spPr>
        <a:xfrm>
          <a:off x="10528300" y="97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74795</xdr:rowOff>
    </xdr:from>
    <xdr:to>
      <xdr:col>14</xdr:col>
      <xdr:colOff>79375</xdr:colOff>
      <xdr:row>58</xdr:row>
      <xdr:rowOff>4945</xdr:rowOff>
    </xdr:to>
    <xdr:sp macro="" textlink="">
      <xdr:nvSpPr>
        <xdr:cNvPr id="374" name="円/楕円 373"/>
        <xdr:cNvSpPr/>
      </xdr:nvSpPr>
      <xdr:spPr>
        <a:xfrm>
          <a:off x="9588500" y="9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167522</xdr:rowOff>
    </xdr:from>
    <xdr:ext cx="534377" cy="259045"/>
    <xdr:sp macro="" textlink="">
      <xdr:nvSpPr>
        <xdr:cNvPr id="375" name="テキスト ボックス 374"/>
        <xdr:cNvSpPr txBox="1"/>
      </xdr:nvSpPr>
      <xdr:spPr>
        <a:xfrm>
          <a:off x="9372111" y="9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92941</xdr:rowOff>
    </xdr:from>
    <xdr:to>
      <xdr:col>12</xdr:col>
      <xdr:colOff>561975</xdr:colOff>
      <xdr:row>58</xdr:row>
      <xdr:rowOff>23091</xdr:rowOff>
    </xdr:to>
    <xdr:sp macro="" textlink="">
      <xdr:nvSpPr>
        <xdr:cNvPr id="376" name="円/楕円 375"/>
        <xdr:cNvSpPr/>
      </xdr:nvSpPr>
      <xdr:spPr>
        <a:xfrm>
          <a:off x="8699500" y="98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14218</xdr:rowOff>
    </xdr:from>
    <xdr:ext cx="469744" cy="259045"/>
    <xdr:sp macro="" textlink="">
      <xdr:nvSpPr>
        <xdr:cNvPr id="377" name="テキスト ボックス 376"/>
        <xdr:cNvSpPr txBox="1"/>
      </xdr:nvSpPr>
      <xdr:spPr>
        <a:xfrm>
          <a:off x="8515427" y="99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90146</xdr:rowOff>
    </xdr:from>
    <xdr:to>
      <xdr:col>11</xdr:col>
      <xdr:colOff>358775</xdr:colOff>
      <xdr:row>58</xdr:row>
      <xdr:rowOff>20296</xdr:rowOff>
    </xdr:to>
    <xdr:sp macro="" textlink="">
      <xdr:nvSpPr>
        <xdr:cNvPr id="378" name="円/楕円 377"/>
        <xdr:cNvSpPr/>
      </xdr:nvSpPr>
      <xdr:spPr>
        <a:xfrm>
          <a:off x="7810500" y="98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11423</xdr:rowOff>
    </xdr:from>
    <xdr:ext cx="469744" cy="259045"/>
    <xdr:sp macro="" textlink="">
      <xdr:nvSpPr>
        <xdr:cNvPr id="379" name="テキスト ボックス 378"/>
        <xdr:cNvSpPr txBox="1"/>
      </xdr:nvSpPr>
      <xdr:spPr>
        <a:xfrm>
          <a:off x="7626427" y="995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89232</xdr:rowOff>
    </xdr:from>
    <xdr:to>
      <xdr:col>10</xdr:col>
      <xdr:colOff>155575</xdr:colOff>
      <xdr:row>58</xdr:row>
      <xdr:rowOff>19382</xdr:rowOff>
    </xdr:to>
    <xdr:sp macro="" textlink="">
      <xdr:nvSpPr>
        <xdr:cNvPr id="380" name="円/楕円 379"/>
        <xdr:cNvSpPr/>
      </xdr:nvSpPr>
      <xdr:spPr>
        <a:xfrm>
          <a:off x="6921500" y="98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10509</xdr:rowOff>
    </xdr:from>
    <xdr:ext cx="469744" cy="259045"/>
    <xdr:sp macro="" textlink="">
      <xdr:nvSpPr>
        <xdr:cNvPr id="381" name="テキスト ボックス 380"/>
        <xdr:cNvSpPr txBox="1"/>
      </xdr:nvSpPr>
      <xdr:spPr>
        <a:xfrm>
          <a:off x="6737427" y="995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78321</xdr:rowOff>
    </xdr:from>
    <xdr:to>
      <xdr:col>15</xdr:col>
      <xdr:colOff>180975</xdr:colOff>
      <xdr:row>78</xdr:row>
      <xdr:rowOff>116497</xdr:rowOff>
    </xdr:to>
    <xdr:cxnSp macro="">
      <xdr:nvCxnSpPr>
        <xdr:cNvPr id="408" name="直線コネクタ 407"/>
        <xdr:cNvCxnSpPr/>
      </xdr:nvCxnSpPr>
      <xdr:spPr>
        <a:xfrm flipV="1">
          <a:off x="9639300" y="1345142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116497</xdr:rowOff>
    </xdr:from>
    <xdr:to>
      <xdr:col>14</xdr:col>
      <xdr:colOff>28575</xdr:colOff>
      <xdr:row>78</xdr:row>
      <xdr:rowOff>117366</xdr:rowOff>
    </xdr:to>
    <xdr:cxnSp macro="">
      <xdr:nvCxnSpPr>
        <xdr:cNvPr id="411" name="直線コネクタ 410"/>
        <xdr:cNvCxnSpPr/>
      </xdr:nvCxnSpPr>
      <xdr:spPr>
        <a:xfrm flipV="1">
          <a:off x="8750300" y="1348959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117366</xdr:rowOff>
    </xdr:from>
    <xdr:to>
      <xdr:col>12</xdr:col>
      <xdr:colOff>511175</xdr:colOff>
      <xdr:row>78</xdr:row>
      <xdr:rowOff>118875</xdr:rowOff>
    </xdr:to>
    <xdr:cxnSp macro="">
      <xdr:nvCxnSpPr>
        <xdr:cNvPr id="414" name="直線コネクタ 413"/>
        <xdr:cNvCxnSpPr/>
      </xdr:nvCxnSpPr>
      <xdr:spPr>
        <a:xfrm flipV="1">
          <a:off x="7861300" y="1349046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118875</xdr:rowOff>
    </xdr:from>
    <xdr:to>
      <xdr:col>11</xdr:col>
      <xdr:colOff>307975</xdr:colOff>
      <xdr:row>78</xdr:row>
      <xdr:rowOff>121138</xdr:rowOff>
    </xdr:to>
    <xdr:cxnSp macro="">
      <xdr:nvCxnSpPr>
        <xdr:cNvPr id="417" name="直線コネクタ 416"/>
        <xdr:cNvCxnSpPr/>
      </xdr:nvCxnSpPr>
      <xdr:spPr>
        <a:xfrm flipV="1">
          <a:off x="6972300" y="13491975"/>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27521</xdr:rowOff>
    </xdr:from>
    <xdr:to>
      <xdr:col>15</xdr:col>
      <xdr:colOff>231775</xdr:colOff>
      <xdr:row>78</xdr:row>
      <xdr:rowOff>129121</xdr:rowOff>
    </xdr:to>
    <xdr:sp macro="" textlink="">
      <xdr:nvSpPr>
        <xdr:cNvPr id="427" name="円/楕円 426"/>
        <xdr:cNvSpPr/>
      </xdr:nvSpPr>
      <xdr:spPr>
        <a:xfrm>
          <a:off x="104267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113898</xdr:rowOff>
    </xdr:from>
    <xdr:ext cx="469744" cy="259045"/>
    <xdr:sp macro="" textlink="">
      <xdr:nvSpPr>
        <xdr:cNvPr id="428" name="商工費該当値テキスト"/>
        <xdr:cNvSpPr txBox="1"/>
      </xdr:nvSpPr>
      <xdr:spPr>
        <a:xfrm>
          <a:off x="10528300" y="133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65697</xdr:rowOff>
    </xdr:from>
    <xdr:to>
      <xdr:col>14</xdr:col>
      <xdr:colOff>79375</xdr:colOff>
      <xdr:row>78</xdr:row>
      <xdr:rowOff>167297</xdr:rowOff>
    </xdr:to>
    <xdr:sp macro="" textlink="">
      <xdr:nvSpPr>
        <xdr:cNvPr id="429" name="円/楕円 428"/>
        <xdr:cNvSpPr/>
      </xdr:nvSpPr>
      <xdr:spPr>
        <a:xfrm>
          <a:off x="9588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158424</xdr:rowOff>
    </xdr:from>
    <xdr:ext cx="469744" cy="259045"/>
    <xdr:sp macro="" textlink="">
      <xdr:nvSpPr>
        <xdr:cNvPr id="430" name="テキスト ボックス 429"/>
        <xdr:cNvSpPr txBox="1"/>
      </xdr:nvSpPr>
      <xdr:spPr>
        <a:xfrm>
          <a:off x="9404427"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66566</xdr:rowOff>
    </xdr:from>
    <xdr:to>
      <xdr:col>12</xdr:col>
      <xdr:colOff>561975</xdr:colOff>
      <xdr:row>78</xdr:row>
      <xdr:rowOff>168166</xdr:rowOff>
    </xdr:to>
    <xdr:sp macro="" textlink="">
      <xdr:nvSpPr>
        <xdr:cNvPr id="431" name="円/楕円 430"/>
        <xdr:cNvSpPr/>
      </xdr:nvSpPr>
      <xdr:spPr>
        <a:xfrm>
          <a:off x="8699500" y="1343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159293</xdr:rowOff>
    </xdr:from>
    <xdr:ext cx="378565" cy="259045"/>
    <xdr:sp macro="" textlink="">
      <xdr:nvSpPr>
        <xdr:cNvPr id="432" name="テキスト ボックス 431"/>
        <xdr:cNvSpPr txBox="1"/>
      </xdr:nvSpPr>
      <xdr:spPr>
        <a:xfrm>
          <a:off x="8561017" y="1353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68075</xdr:rowOff>
    </xdr:from>
    <xdr:to>
      <xdr:col>11</xdr:col>
      <xdr:colOff>358775</xdr:colOff>
      <xdr:row>78</xdr:row>
      <xdr:rowOff>169675</xdr:rowOff>
    </xdr:to>
    <xdr:sp macro="" textlink="">
      <xdr:nvSpPr>
        <xdr:cNvPr id="433" name="円/楕円 432"/>
        <xdr:cNvSpPr/>
      </xdr:nvSpPr>
      <xdr:spPr>
        <a:xfrm>
          <a:off x="7810500" y="134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160802</xdr:rowOff>
    </xdr:from>
    <xdr:ext cx="378565" cy="259045"/>
    <xdr:sp macro="" textlink="">
      <xdr:nvSpPr>
        <xdr:cNvPr id="434" name="テキスト ボックス 433"/>
        <xdr:cNvSpPr txBox="1"/>
      </xdr:nvSpPr>
      <xdr:spPr>
        <a:xfrm>
          <a:off x="7672017" y="1353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70338</xdr:rowOff>
    </xdr:from>
    <xdr:to>
      <xdr:col>10</xdr:col>
      <xdr:colOff>155575</xdr:colOff>
      <xdr:row>79</xdr:row>
      <xdr:rowOff>488</xdr:rowOff>
    </xdr:to>
    <xdr:sp macro="" textlink="">
      <xdr:nvSpPr>
        <xdr:cNvPr id="435" name="円/楕円 434"/>
        <xdr:cNvSpPr/>
      </xdr:nvSpPr>
      <xdr:spPr>
        <a:xfrm>
          <a:off x="6921500" y="134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163065</xdr:rowOff>
    </xdr:from>
    <xdr:ext cx="378565" cy="259045"/>
    <xdr:sp macro="" textlink="">
      <xdr:nvSpPr>
        <xdr:cNvPr id="436" name="テキスト ボックス 435"/>
        <xdr:cNvSpPr txBox="1"/>
      </xdr:nvSpPr>
      <xdr:spPr>
        <a:xfrm>
          <a:off x="6783017" y="13536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124493</xdr:rowOff>
    </xdr:from>
    <xdr:to>
      <xdr:col>15</xdr:col>
      <xdr:colOff>180975</xdr:colOff>
      <xdr:row>97</xdr:row>
      <xdr:rowOff>148377</xdr:rowOff>
    </xdr:to>
    <xdr:cxnSp macro="">
      <xdr:nvCxnSpPr>
        <xdr:cNvPr id="463" name="直線コネクタ 462"/>
        <xdr:cNvCxnSpPr/>
      </xdr:nvCxnSpPr>
      <xdr:spPr>
        <a:xfrm flipV="1">
          <a:off x="9639300" y="16755143"/>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148377</xdr:rowOff>
    </xdr:from>
    <xdr:to>
      <xdr:col>14</xdr:col>
      <xdr:colOff>28575</xdr:colOff>
      <xdr:row>98</xdr:row>
      <xdr:rowOff>25093</xdr:rowOff>
    </xdr:to>
    <xdr:cxnSp macro="">
      <xdr:nvCxnSpPr>
        <xdr:cNvPr id="466" name="直線コネクタ 465"/>
        <xdr:cNvCxnSpPr/>
      </xdr:nvCxnSpPr>
      <xdr:spPr>
        <a:xfrm flipV="1">
          <a:off x="8750300" y="16779027"/>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25093</xdr:rowOff>
    </xdr:from>
    <xdr:to>
      <xdr:col>12</xdr:col>
      <xdr:colOff>511175</xdr:colOff>
      <xdr:row>98</xdr:row>
      <xdr:rowOff>37795</xdr:rowOff>
    </xdr:to>
    <xdr:cxnSp macro="">
      <xdr:nvCxnSpPr>
        <xdr:cNvPr id="469" name="直線コネクタ 468"/>
        <xdr:cNvCxnSpPr/>
      </xdr:nvCxnSpPr>
      <xdr:spPr>
        <a:xfrm flipV="1">
          <a:off x="7861300" y="16827193"/>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35358</xdr:rowOff>
    </xdr:from>
    <xdr:to>
      <xdr:col>11</xdr:col>
      <xdr:colOff>307975</xdr:colOff>
      <xdr:row>98</xdr:row>
      <xdr:rowOff>37795</xdr:rowOff>
    </xdr:to>
    <xdr:cxnSp macro="">
      <xdr:nvCxnSpPr>
        <xdr:cNvPr id="472" name="直線コネクタ 471"/>
        <xdr:cNvCxnSpPr/>
      </xdr:nvCxnSpPr>
      <xdr:spPr>
        <a:xfrm>
          <a:off x="6972300" y="16837458"/>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73693</xdr:rowOff>
    </xdr:from>
    <xdr:to>
      <xdr:col>15</xdr:col>
      <xdr:colOff>231775</xdr:colOff>
      <xdr:row>98</xdr:row>
      <xdr:rowOff>3843</xdr:rowOff>
    </xdr:to>
    <xdr:sp macro="" textlink="">
      <xdr:nvSpPr>
        <xdr:cNvPr id="482" name="円/楕円 481"/>
        <xdr:cNvSpPr/>
      </xdr:nvSpPr>
      <xdr:spPr>
        <a:xfrm>
          <a:off x="10426700" y="167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52120</xdr:rowOff>
    </xdr:from>
    <xdr:ext cx="534377" cy="259045"/>
    <xdr:sp macro="" textlink="">
      <xdr:nvSpPr>
        <xdr:cNvPr id="483" name="土木費該当値テキスト"/>
        <xdr:cNvSpPr txBox="1"/>
      </xdr:nvSpPr>
      <xdr:spPr>
        <a:xfrm>
          <a:off x="10528300" y="166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97577</xdr:rowOff>
    </xdr:from>
    <xdr:to>
      <xdr:col>14</xdr:col>
      <xdr:colOff>79375</xdr:colOff>
      <xdr:row>98</xdr:row>
      <xdr:rowOff>27727</xdr:rowOff>
    </xdr:to>
    <xdr:sp macro="" textlink="">
      <xdr:nvSpPr>
        <xdr:cNvPr id="484" name="円/楕円 483"/>
        <xdr:cNvSpPr/>
      </xdr:nvSpPr>
      <xdr:spPr>
        <a:xfrm>
          <a:off x="9588500" y="167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18854</xdr:rowOff>
    </xdr:from>
    <xdr:ext cx="534377" cy="259045"/>
    <xdr:sp macro="" textlink="">
      <xdr:nvSpPr>
        <xdr:cNvPr id="485" name="テキスト ボックス 484"/>
        <xdr:cNvSpPr txBox="1"/>
      </xdr:nvSpPr>
      <xdr:spPr>
        <a:xfrm>
          <a:off x="9372111" y="168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145743</xdr:rowOff>
    </xdr:from>
    <xdr:to>
      <xdr:col>12</xdr:col>
      <xdr:colOff>561975</xdr:colOff>
      <xdr:row>98</xdr:row>
      <xdr:rowOff>75893</xdr:rowOff>
    </xdr:to>
    <xdr:sp macro="" textlink="">
      <xdr:nvSpPr>
        <xdr:cNvPr id="486" name="円/楕円 485"/>
        <xdr:cNvSpPr/>
      </xdr:nvSpPr>
      <xdr:spPr>
        <a:xfrm>
          <a:off x="8699500" y="167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67020</xdr:rowOff>
    </xdr:from>
    <xdr:ext cx="534377" cy="259045"/>
    <xdr:sp macro="" textlink="">
      <xdr:nvSpPr>
        <xdr:cNvPr id="487" name="テキスト ボックス 486"/>
        <xdr:cNvSpPr txBox="1"/>
      </xdr:nvSpPr>
      <xdr:spPr>
        <a:xfrm>
          <a:off x="8483111" y="168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158445</xdr:rowOff>
    </xdr:from>
    <xdr:to>
      <xdr:col>11</xdr:col>
      <xdr:colOff>358775</xdr:colOff>
      <xdr:row>98</xdr:row>
      <xdr:rowOff>88595</xdr:rowOff>
    </xdr:to>
    <xdr:sp macro="" textlink="">
      <xdr:nvSpPr>
        <xdr:cNvPr id="488" name="円/楕円 487"/>
        <xdr:cNvSpPr/>
      </xdr:nvSpPr>
      <xdr:spPr>
        <a:xfrm>
          <a:off x="7810500" y="167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79722</xdr:rowOff>
    </xdr:from>
    <xdr:ext cx="534377" cy="259045"/>
    <xdr:sp macro="" textlink="">
      <xdr:nvSpPr>
        <xdr:cNvPr id="489" name="テキスト ボックス 488"/>
        <xdr:cNvSpPr txBox="1"/>
      </xdr:nvSpPr>
      <xdr:spPr>
        <a:xfrm>
          <a:off x="7594111" y="1688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156008</xdr:rowOff>
    </xdr:from>
    <xdr:to>
      <xdr:col>10</xdr:col>
      <xdr:colOff>155575</xdr:colOff>
      <xdr:row>98</xdr:row>
      <xdr:rowOff>86158</xdr:rowOff>
    </xdr:to>
    <xdr:sp macro="" textlink="">
      <xdr:nvSpPr>
        <xdr:cNvPr id="490" name="円/楕円 489"/>
        <xdr:cNvSpPr/>
      </xdr:nvSpPr>
      <xdr:spPr>
        <a:xfrm>
          <a:off x="6921500" y="167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77285</xdr:rowOff>
    </xdr:from>
    <xdr:ext cx="534377" cy="259045"/>
    <xdr:sp macro="" textlink="">
      <xdr:nvSpPr>
        <xdr:cNvPr id="491" name="テキスト ボックス 490"/>
        <xdr:cNvSpPr txBox="1"/>
      </xdr:nvSpPr>
      <xdr:spPr>
        <a:xfrm>
          <a:off x="6705111" y="168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57315</xdr:rowOff>
    </xdr:from>
    <xdr:to>
      <xdr:col>23</xdr:col>
      <xdr:colOff>517525</xdr:colOff>
      <xdr:row>37</xdr:row>
      <xdr:rowOff>61671</xdr:rowOff>
    </xdr:to>
    <xdr:cxnSp macro="">
      <xdr:nvCxnSpPr>
        <xdr:cNvPr id="520" name="直線コネクタ 519"/>
        <xdr:cNvCxnSpPr/>
      </xdr:nvCxnSpPr>
      <xdr:spPr>
        <a:xfrm>
          <a:off x="15481300" y="6229515"/>
          <a:ext cx="838200" cy="1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57315</xdr:rowOff>
    </xdr:from>
    <xdr:to>
      <xdr:col>22</xdr:col>
      <xdr:colOff>365125</xdr:colOff>
      <xdr:row>38</xdr:row>
      <xdr:rowOff>22530</xdr:rowOff>
    </xdr:to>
    <xdr:cxnSp macro="">
      <xdr:nvCxnSpPr>
        <xdr:cNvPr id="523" name="直線コネクタ 522"/>
        <xdr:cNvCxnSpPr/>
      </xdr:nvCxnSpPr>
      <xdr:spPr>
        <a:xfrm flipV="1">
          <a:off x="14592300" y="6229515"/>
          <a:ext cx="889000" cy="30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22530</xdr:rowOff>
    </xdr:from>
    <xdr:to>
      <xdr:col>21</xdr:col>
      <xdr:colOff>161925</xdr:colOff>
      <xdr:row>38</xdr:row>
      <xdr:rowOff>23749</xdr:rowOff>
    </xdr:to>
    <xdr:cxnSp macro="">
      <xdr:nvCxnSpPr>
        <xdr:cNvPr id="526" name="直線コネクタ 525"/>
        <xdr:cNvCxnSpPr/>
      </xdr:nvCxnSpPr>
      <xdr:spPr>
        <a:xfrm flipV="1">
          <a:off x="13703300" y="653763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14478</xdr:rowOff>
    </xdr:from>
    <xdr:to>
      <xdr:col>19</xdr:col>
      <xdr:colOff>644525</xdr:colOff>
      <xdr:row>38</xdr:row>
      <xdr:rowOff>23749</xdr:rowOff>
    </xdr:to>
    <xdr:cxnSp macro="">
      <xdr:nvCxnSpPr>
        <xdr:cNvPr id="529" name="直線コネクタ 528"/>
        <xdr:cNvCxnSpPr/>
      </xdr:nvCxnSpPr>
      <xdr:spPr>
        <a:xfrm>
          <a:off x="12814300" y="6529578"/>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10871</xdr:rowOff>
    </xdr:from>
    <xdr:to>
      <xdr:col>23</xdr:col>
      <xdr:colOff>568325</xdr:colOff>
      <xdr:row>37</xdr:row>
      <xdr:rowOff>112471</xdr:rowOff>
    </xdr:to>
    <xdr:sp macro="" textlink="">
      <xdr:nvSpPr>
        <xdr:cNvPr id="539" name="円/楕円 538"/>
        <xdr:cNvSpPr/>
      </xdr:nvSpPr>
      <xdr:spPr>
        <a:xfrm>
          <a:off x="162687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160748</xdr:rowOff>
    </xdr:from>
    <xdr:ext cx="534377" cy="259045"/>
    <xdr:sp macro="" textlink="">
      <xdr:nvSpPr>
        <xdr:cNvPr id="540" name="消防費該当値テキスト"/>
        <xdr:cNvSpPr txBox="1"/>
      </xdr:nvSpPr>
      <xdr:spPr>
        <a:xfrm>
          <a:off x="16370300" y="63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6515</xdr:rowOff>
    </xdr:from>
    <xdr:to>
      <xdr:col>22</xdr:col>
      <xdr:colOff>415925</xdr:colOff>
      <xdr:row>36</xdr:row>
      <xdr:rowOff>108115</xdr:rowOff>
    </xdr:to>
    <xdr:sp macro="" textlink="">
      <xdr:nvSpPr>
        <xdr:cNvPr id="541" name="円/楕円 540"/>
        <xdr:cNvSpPr/>
      </xdr:nvSpPr>
      <xdr:spPr>
        <a:xfrm>
          <a:off x="15430500" y="61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124642</xdr:rowOff>
    </xdr:from>
    <xdr:ext cx="534377" cy="259045"/>
    <xdr:sp macro="" textlink="">
      <xdr:nvSpPr>
        <xdr:cNvPr id="542" name="テキスト ボックス 541"/>
        <xdr:cNvSpPr txBox="1"/>
      </xdr:nvSpPr>
      <xdr:spPr>
        <a:xfrm>
          <a:off x="15214111" y="59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143180</xdr:rowOff>
    </xdr:from>
    <xdr:to>
      <xdr:col>21</xdr:col>
      <xdr:colOff>212725</xdr:colOff>
      <xdr:row>38</xdr:row>
      <xdr:rowOff>73330</xdr:rowOff>
    </xdr:to>
    <xdr:sp macro="" textlink="">
      <xdr:nvSpPr>
        <xdr:cNvPr id="543" name="円/楕円 542"/>
        <xdr:cNvSpPr/>
      </xdr:nvSpPr>
      <xdr:spPr>
        <a:xfrm>
          <a:off x="14541500" y="64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64457</xdr:rowOff>
    </xdr:from>
    <xdr:ext cx="534377" cy="259045"/>
    <xdr:sp macro="" textlink="">
      <xdr:nvSpPr>
        <xdr:cNvPr id="544" name="テキスト ボックス 543"/>
        <xdr:cNvSpPr txBox="1"/>
      </xdr:nvSpPr>
      <xdr:spPr>
        <a:xfrm>
          <a:off x="14325111" y="65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144399</xdr:rowOff>
    </xdr:from>
    <xdr:to>
      <xdr:col>20</xdr:col>
      <xdr:colOff>9525</xdr:colOff>
      <xdr:row>38</xdr:row>
      <xdr:rowOff>74549</xdr:rowOff>
    </xdr:to>
    <xdr:sp macro="" textlink="">
      <xdr:nvSpPr>
        <xdr:cNvPr id="545" name="円/楕円 544"/>
        <xdr:cNvSpPr/>
      </xdr:nvSpPr>
      <xdr:spPr>
        <a:xfrm>
          <a:off x="13652500" y="64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65676</xdr:rowOff>
    </xdr:from>
    <xdr:ext cx="534377" cy="259045"/>
    <xdr:sp macro="" textlink="">
      <xdr:nvSpPr>
        <xdr:cNvPr id="546" name="テキスト ボックス 545"/>
        <xdr:cNvSpPr txBox="1"/>
      </xdr:nvSpPr>
      <xdr:spPr>
        <a:xfrm>
          <a:off x="13436111" y="65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135128</xdr:rowOff>
    </xdr:from>
    <xdr:to>
      <xdr:col>18</xdr:col>
      <xdr:colOff>492125</xdr:colOff>
      <xdr:row>38</xdr:row>
      <xdr:rowOff>65278</xdr:rowOff>
    </xdr:to>
    <xdr:sp macro="" textlink="">
      <xdr:nvSpPr>
        <xdr:cNvPr id="547" name="円/楕円 546"/>
        <xdr:cNvSpPr/>
      </xdr:nvSpPr>
      <xdr:spPr>
        <a:xfrm>
          <a:off x="12763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56405</xdr:rowOff>
    </xdr:from>
    <xdr:ext cx="534377" cy="259045"/>
    <xdr:sp macro="" textlink="">
      <xdr:nvSpPr>
        <xdr:cNvPr id="548" name="テキスト ボックス 547"/>
        <xdr:cNvSpPr txBox="1"/>
      </xdr:nvSpPr>
      <xdr:spPr>
        <a:xfrm>
          <a:off x="12547111" y="657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51114</xdr:rowOff>
    </xdr:from>
    <xdr:to>
      <xdr:col>23</xdr:col>
      <xdr:colOff>517525</xdr:colOff>
      <xdr:row>57</xdr:row>
      <xdr:rowOff>7615</xdr:rowOff>
    </xdr:to>
    <xdr:cxnSp macro="">
      <xdr:nvCxnSpPr>
        <xdr:cNvPr id="577" name="直線コネクタ 576"/>
        <xdr:cNvCxnSpPr/>
      </xdr:nvCxnSpPr>
      <xdr:spPr>
        <a:xfrm flipV="1">
          <a:off x="15481300" y="8795064"/>
          <a:ext cx="838200" cy="98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7615</xdr:rowOff>
    </xdr:from>
    <xdr:to>
      <xdr:col>22</xdr:col>
      <xdr:colOff>365125</xdr:colOff>
      <xdr:row>58</xdr:row>
      <xdr:rowOff>2807</xdr:rowOff>
    </xdr:to>
    <xdr:cxnSp macro="">
      <xdr:nvCxnSpPr>
        <xdr:cNvPr id="580" name="直線コネクタ 579"/>
        <xdr:cNvCxnSpPr/>
      </xdr:nvCxnSpPr>
      <xdr:spPr>
        <a:xfrm flipV="1">
          <a:off x="14592300" y="9780265"/>
          <a:ext cx="889000" cy="1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2807</xdr:rowOff>
    </xdr:from>
    <xdr:to>
      <xdr:col>21</xdr:col>
      <xdr:colOff>161925</xdr:colOff>
      <xdr:row>58</xdr:row>
      <xdr:rowOff>25316</xdr:rowOff>
    </xdr:to>
    <xdr:cxnSp macro="">
      <xdr:nvCxnSpPr>
        <xdr:cNvPr id="583" name="直線コネクタ 582"/>
        <xdr:cNvCxnSpPr/>
      </xdr:nvCxnSpPr>
      <xdr:spPr>
        <a:xfrm flipV="1">
          <a:off x="13703300" y="9946907"/>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25316</xdr:rowOff>
    </xdr:from>
    <xdr:to>
      <xdr:col>19</xdr:col>
      <xdr:colOff>644525</xdr:colOff>
      <xdr:row>58</xdr:row>
      <xdr:rowOff>66746</xdr:rowOff>
    </xdr:to>
    <xdr:cxnSp macro="">
      <xdr:nvCxnSpPr>
        <xdr:cNvPr id="586" name="直線コネクタ 585"/>
        <xdr:cNvCxnSpPr/>
      </xdr:nvCxnSpPr>
      <xdr:spPr>
        <a:xfrm flipV="1">
          <a:off x="12814300" y="9969416"/>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314</xdr:rowOff>
    </xdr:from>
    <xdr:to>
      <xdr:col>23</xdr:col>
      <xdr:colOff>568325</xdr:colOff>
      <xdr:row>51</xdr:row>
      <xdr:rowOff>101914</xdr:rowOff>
    </xdr:to>
    <xdr:sp macro="" textlink="">
      <xdr:nvSpPr>
        <xdr:cNvPr id="596" name="円/楕円 595"/>
        <xdr:cNvSpPr/>
      </xdr:nvSpPr>
      <xdr:spPr>
        <a:xfrm>
          <a:off x="16268700" y="8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124791</xdr:rowOff>
    </xdr:from>
    <xdr:ext cx="599010" cy="259045"/>
    <xdr:sp macro="" textlink="">
      <xdr:nvSpPr>
        <xdr:cNvPr id="597" name="教育費該当値テキスト"/>
        <xdr:cNvSpPr txBox="1"/>
      </xdr:nvSpPr>
      <xdr:spPr>
        <a:xfrm>
          <a:off x="16370300" y="869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128265</xdr:rowOff>
    </xdr:from>
    <xdr:to>
      <xdr:col>22</xdr:col>
      <xdr:colOff>415925</xdr:colOff>
      <xdr:row>57</xdr:row>
      <xdr:rowOff>58415</xdr:rowOff>
    </xdr:to>
    <xdr:sp macro="" textlink="">
      <xdr:nvSpPr>
        <xdr:cNvPr id="598" name="円/楕円 597"/>
        <xdr:cNvSpPr/>
      </xdr:nvSpPr>
      <xdr:spPr>
        <a:xfrm>
          <a:off x="15430500" y="97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74942</xdr:rowOff>
    </xdr:from>
    <xdr:ext cx="534377" cy="259045"/>
    <xdr:sp macro="" textlink="">
      <xdr:nvSpPr>
        <xdr:cNvPr id="599" name="テキスト ボックス 598"/>
        <xdr:cNvSpPr txBox="1"/>
      </xdr:nvSpPr>
      <xdr:spPr>
        <a:xfrm>
          <a:off x="15214111" y="95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123457</xdr:rowOff>
    </xdr:from>
    <xdr:to>
      <xdr:col>21</xdr:col>
      <xdr:colOff>212725</xdr:colOff>
      <xdr:row>58</xdr:row>
      <xdr:rowOff>53607</xdr:rowOff>
    </xdr:to>
    <xdr:sp macro="" textlink="">
      <xdr:nvSpPr>
        <xdr:cNvPr id="600" name="円/楕円 599"/>
        <xdr:cNvSpPr/>
      </xdr:nvSpPr>
      <xdr:spPr>
        <a:xfrm>
          <a:off x="14541500" y="98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44734</xdr:rowOff>
    </xdr:from>
    <xdr:ext cx="534377" cy="259045"/>
    <xdr:sp macro="" textlink="">
      <xdr:nvSpPr>
        <xdr:cNvPr id="601" name="テキスト ボックス 600"/>
        <xdr:cNvSpPr txBox="1"/>
      </xdr:nvSpPr>
      <xdr:spPr>
        <a:xfrm>
          <a:off x="14325111" y="99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145966</xdr:rowOff>
    </xdr:from>
    <xdr:to>
      <xdr:col>20</xdr:col>
      <xdr:colOff>9525</xdr:colOff>
      <xdr:row>58</xdr:row>
      <xdr:rowOff>76116</xdr:rowOff>
    </xdr:to>
    <xdr:sp macro="" textlink="">
      <xdr:nvSpPr>
        <xdr:cNvPr id="602" name="円/楕円 601"/>
        <xdr:cNvSpPr/>
      </xdr:nvSpPr>
      <xdr:spPr>
        <a:xfrm>
          <a:off x="13652500" y="99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67243</xdr:rowOff>
    </xdr:from>
    <xdr:ext cx="534377" cy="259045"/>
    <xdr:sp macro="" textlink="">
      <xdr:nvSpPr>
        <xdr:cNvPr id="603" name="テキスト ボックス 602"/>
        <xdr:cNvSpPr txBox="1"/>
      </xdr:nvSpPr>
      <xdr:spPr>
        <a:xfrm>
          <a:off x="13436111" y="100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15946</xdr:rowOff>
    </xdr:from>
    <xdr:to>
      <xdr:col>18</xdr:col>
      <xdr:colOff>492125</xdr:colOff>
      <xdr:row>58</xdr:row>
      <xdr:rowOff>117546</xdr:rowOff>
    </xdr:to>
    <xdr:sp macro="" textlink="">
      <xdr:nvSpPr>
        <xdr:cNvPr id="604" name="円/楕円 603"/>
        <xdr:cNvSpPr/>
      </xdr:nvSpPr>
      <xdr:spPr>
        <a:xfrm>
          <a:off x="12763500" y="99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108673</xdr:rowOff>
    </xdr:from>
    <xdr:ext cx="534377" cy="259045"/>
    <xdr:sp macro="" textlink="">
      <xdr:nvSpPr>
        <xdr:cNvPr id="605" name="テキスト ボックス 604"/>
        <xdr:cNvSpPr txBox="1"/>
      </xdr:nvSpPr>
      <xdr:spPr>
        <a:xfrm>
          <a:off x="12547111" y="100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49327</xdr:rowOff>
    </xdr:from>
    <xdr:to>
      <xdr:col>23</xdr:col>
      <xdr:colOff>517525</xdr:colOff>
      <xdr:row>76</xdr:row>
      <xdr:rowOff>89942</xdr:rowOff>
    </xdr:to>
    <xdr:cxnSp macro="">
      <xdr:nvCxnSpPr>
        <xdr:cNvPr id="634" name="直線コネクタ 633"/>
        <xdr:cNvCxnSpPr/>
      </xdr:nvCxnSpPr>
      <xdr:spPr>
        <a:xfrm flipV="1">
          <a:off x="15481300" y="13079527"/>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5"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89942</xdr:rowOff>
    </xdr:from>
    <xdr:to>
      <xdr:col>22</xdr:col>
      <xdr:colOff>365125</xdr:colOff>
      <xdr:row>78</xdr:row>
      <xdr:rowOff>155854</xdr:rowOff>
    </xdr:to>
    <xdr:cxnSp macro="">
      <xdr:nvCxnSpPr>
        <xdr:cNvPr id="637" name="直線コネクタ 636"/>
        <xdr:cNvCxnSpPr/>
      </xdr:nvCxnSpPr>
      <xdr:spPr>
        <a:xfrm flipV="1">
          <a:off x="14592300" y="13120142"/>
          <a:ext cx="889000" cy="40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79061</xdr:rowOff>
    </xdr:from>
    <xdr:ext cx="469744" cy="259045"/>
    <xdr:sp macro="" textlink="">
      <xdr:nvSpPr>
        <xdr:cNvPr id="639" name="テキスト ボックス 638"/>
        <xdr:cNvSpPr txBox="1"/>
      </xdr:nvSpPr>
      <xdr:spPr>
        <a:xfrm>
          <a:off x="15246427"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155854</xdr:rowOff>
    </xdr:from>
    <xdr:to>
      <xdr:col>21</xdr:col>
      <xdr:colOff>161925</xdr:colOff>
      <xdr:row>79</xdr:row>
      <xdr:rowOff>44450</xdr:rowOff>
    </xdr:to>
    <xdr:cxnSp macro="">
      <xdr:nvCxnSpPr>
        <xdr:cNvPr id="640" name="直線コネクタ 639"/>
        <xdr:cNvCxnSpPr/>
      </xdr:nvCxnSpPr>
      <xdr:spPr>
        <a:xfrm flipV="1">
          <a:off x="13703300" y="13528954"/>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41097</xdr:rowOff>
    </xdr:from>
    <xdr:to>
      <xdr:col>19</xdr:col>
      <xdr:colOff>644525</xdr:colOff>
      <xdr:row>79</xdr:row>
      <xdr:rowOff>44450</xdr:rowOff>
    </xdr:to>
    <xdr:cxnSp macro="">
      <xdr:nvCxnSpPr>
        <xdr:cNvPr id="643" name="直線コネクタ 642"/>
        <xdr:cNvCxnSpPr/>
      </xdr:nvCxnSpPr>
      <xdr:spPr>
        <a:xfrm>
          <a:off x="12814300" y="13585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169977</xdr:rowOff>
    </xdr:from>
    <xdr:to>
      <xdr:col>23</xdr:col>
      <xdr:colOff>568325</xdr:colOff>
      <xdr:row>76</xdr:row>
      <xdr:rowOff>100127</xdr:rowOff>
    </xdr:to>
    <xdr:sp macro="" textlink="">
      <xdr:nvSpPr>
        <xdr:cNvPr id="653" name="円/楕円 652"/>
        <xdr:cNvSpPr/>
      </xdr:nvSpPr>
      <xdr:spPr>
        <a:xfrm>
          <a:off x="16268700" y="130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21403</xdr:rowOff>
    </xdr:from>
    <xdr:ext cx="534377" cy="259045"/>
    <xdr:sp macro="" textlink="">
      <xdr:nvSpPr>
        <xdr:cNvPr id="654" name="災害復旧費該当値テキスト"/>
        <xdr:cNvSpPr txBox="1"/>
      </xdr:nvSpPr>
      <xdr:spPr>
        <a:xfrm>
          <a:off x="16370300" y="128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39142</xdr:rowOff>
    </xdr:from>
    <xdr:to>
      <xdr:col>22</xdr:col>
      <xdr:colOff>415925</xdr:colOff>
      <xdr:row>76</xdr:row>
      <xdr:rowOff>140742</xdr:rowOff>
    </xdr:to>
    <xdr:sp macro="" textlink="">
      <xdr:nvSpPr>
        <xdr:cNvPr id="655" name="円/楕円 654"/>
        <xdr:cNvSpPr/>
      </xdr:nvSpPr>
      <xdr:spPr>
        <a:xfrm>
          <a:off x="15430500" y="130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157268</xdr:rowOff>
    </xdr:from>
    <xdr:ext cx="534377" cy="259045"/>
    <xdr:sp macro="" textlink="">
      <xdr:nvSpPr>
        <xdr:cNvPr id="656" name="テキスト ボックス 655"/>
        <xdr:cNvSpPr txBox="1"/>
      </xdr:nvSpPr>
      <xdr:spPr>
        <a:xfrm>
          <a:off x="15214111" y="128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105054</xdr:rowOff>
    </xdr:from>
    <xdr:to>
      <xdr:col>21</xdr:col>
      <xdr:colOff>212725</xdr:colOff>
      <xdr:row>79</xdr:row>
      <xdr:rowOff>35204</xdr:rowOff>
    </xdr:to>
    <xdr:sp macro="" textlink="">
      <xdr:nvSpPr>
        <xdr:cNvPr id="657" name="円/楕円 656"/>
        <xdr:cNvSpPr/>
      </xdr:nvSpPr>
      <xdr:spPr>
        <a:xfrm>
          <a:off x="14541500" y="13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26331</xdr:rowOff>
    </xdr:from>
    <xdr:ext cx="469744" cy="259045"/>
    <xdr:sp macro="" textlink="">
      <xdr:nvSpPr>
        <xdr:cNvPr id="658" name="テキスト ボックス 657"/>
        <xdr:cNvSpPr txBox="1"/>
      </xdr:nvSpPr>
      <xdr:spPr>
        <a:xfrm>
          <a:off x="14357427" y="1357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161747</xdr:rowOff>
    </xdr:from>
    <xdr:to>
      <xdr:col>18</xdr:col>
      <xdr:colOff>492125</xdr:colOff>
      <xdr:row>79</xdr:row>
      <xdr:rowOff>91897</xdr:rowOff>
    </xdr:to>
    <xdr:sp macro="" textlink="">
      <xdr:nvSpPr>
        <xdr:cNvPr id="661" name="円/楕円 660"/>
        <xdr:cNvSpPr/>
      </xdr:nvSpPr>
      <xdr:spPr>
        <a:xfrm>
          <a:off x="12763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83024</xdr:rowOff>
    </xdr:from>
    <xdr:ext cx="313932" cy="259045"/>
    <xdr:sp macro="" textlink="">
      <xdr:nvSpPr>
        <xdr:cNvPr id="662" name="テキスト ボックス 661"/>
        <xdr:cNvSpPr txBox="1"/>
      </xdr:nvSpPr>
      <xdr:spPr>
        <a:xfrm>
          <a:off x="12657333" y="1362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100656</xdr:rowOff>
    </xdr:from>
    <xdr:to>
      <xdr:col>23</xdr:col>
      <xdr:colOff>517525</xdr:colOff>
      <xdr:row>97</xdr:row>
      <xdr:rowOff>129231</xdr:rowOff>
    </xdr:to>
    <xdr:cxnSp macro="">
      <xdr:nvCxnSpPr>
        <xdr:cNvPr id="691" name="直線コネクタ 690"/>
        <xdr:cNvCxnSpPr/>
      </xdr:nvCxnSpPr>
      <xdr:spPr>
        <a:xfrm flipV="1">
          <a:off x="15481300" y="1673130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129231</xdr:rowOff>
    </xdr:from>
    <xdr:to>
      <xdr:col>22</xdr:col>
      <xdr:colOff>365125</xdr:colOff>
      <xdr:row>97</xdr:row>
      <xdr:rowOff>159809</xdr:rowOff>
    </xdr:to>
    <xdr:cxnSp macro="">
      <xdr:nvCxnSpPr>
        <xdr:cNvPr id="694" name="直線コネクタ 693"/>
        <xdr:cNvCxnSpPr/>
      </xdr:nvCxnSpPr>
      <xdr:spPr>
        <a:xfrm flipV="1">
          <a:off x="14592300" y="16759881"/>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135844</xdr:rowOff>
    </xdr:from>
    <xdr:to>
      <xdr:col>21</xdr:col>
      <xdr:colOff>161925</xdr:colOff>
      <xdr:row>97</xdr:row>
      <xdr:rowOff>159809</xdr:rowOff>
    </xdr:to>
    <xdr:cxnSp macro="">
      <xdr:nvCxnSpPr>
        <xdr:cNvPr id="697" name="直線コネクタ 696"/>
        <xdr:cNvCxnSpPr/>
      </xdr:nvCxnSpPr>
      <xdr:spPr>
        <a:xfrm>
          <a:off x="13703300" y="16766494"/>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67562</xdr:rowOff>
    </xdr:from>
    <xdr:to>
      <xdr:col>19</xdr:col>
      <xdr:colOff>644525</xdr:colOff>
      <xdr:row>97</xdr:row>
      <xdr:rowOff>135844</xdr:rowOff>
    </xdr:to>
    <xdr:cxnSp macro="">
      <xdr:nvCxnSpPr>
        <xdr:cNvPr id="700" name="直線コネクタ 699"/>
        <xdr:cNvCxnSpPr/>
      </xdr:nvCxnSpPr>
      <xdr:spPr>
        <a:xfrm>
          <a:off x="12814300" y="16698212"/>
          <a:ext cx="889000" cy="6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49856</xdr:rowOff>
    </xdr:from>
    <xdr:to>
      <xdr:col>23</xdr:col>
      <xdr:colOff>568325</xdr:colOff>
      <xdr:row>97</xdr:row>
      <xdr:rowOff>151456</xdr:rowOff>
    </xdr:to>
    <xdr:sp macro="" textlink="">
      <xdr:nvSpPr>
        <xdr:cNvPr id="710" name="円/楕円 709"/>
        <xdr:cNvSpPr/>
      </xdr:nvSpPr>
      <xdr:spPr>
        <a:xfrm>
          <a:off x="162687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28283</xdr:rowOff>
    </xdr:from>
    <xdr:ext cx="534377" cy="259045"/>
    <xdr:sp macro="" textlink="">
      <xdr:nvSpPr>
        <xdr:cNvPr id="711" name="公債費該当値テキスト"/>
        <xdr:cNvSpPr txBox="1"/>
      </xdr:nvSpPr>
      <xdr:spPr>
        <a:xfrm>
          <a:off x="16370300" y="166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78431</xdr:rowOff>
    </xdr:from>
    <xdr:to>
      <xdr:col>22</xdr:col>
      <xdr:colOff>415925</xdr:colOff>
      <xdr:row>98</xdr:row>
      <xdr:rowOff>8581</xdr:rowOff>
    </xdr:to>
    <xdr:sp macro="" textlink="">
      <xdr:nvSpPr>
        <xdr:cNvPr id="712" name="円/楕円 711"/>
        <xdr:cNvSpPr/>
      </xdr:nvSpPr>
      <xdr:spPr>
        <a:xfrm>
          <a:off x="15430500" y="167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171158</xdr:rowOff>
    </xdr:from>
    <xdr:ext cx="534377" cy="259045"/>
    <xdr:sp macro="" textlink="">
      <xdr:nvSpPr>
        <xdr:cNvPr id="713" name="テキスト ボックス 712"/>
        <xdr:cNvSpPr txBox="1"/>
      </xdr:nvSpPr>
      <xdr:spPr>
        <a:xfrm>
          <a:off x="15214111" y="168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109009</xdr:rowOff>
    </xdr:from>
    <xdr:to>
      <xdr:col>21</xdr:col>
      <xdr:colOff>212725</xdr:colOff>
      <xdr:row>98</xdr:row>
      <xdr:rowOff>39159</xdr:rowOff>
    </xdr:to>
    <xdr:sp macro="" textlink="">
      <xdr:nvSpPr>
        <xdr:cNvPr id="714" name="円/楕円 713"/>
        <xdr:cNvSpPr/>
      </xdr:nvSpPr>
      <xdr:spPr>
        <a:xfrm>
          <a:off x="14541500" y="167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30286</xdr:rowOff>
    </xdr:from>
    <xdr:ext cx="534377" cy="259045"/>
    <xdr:sp macro="" textlink="">
      <xdr:nvSpPr>
        <xdr:cNvPr id="715" name="テキスト ボックス 714"/>
        <xdr:cNvSpPr txBox="1"/>
      </xdr:nvSpPr>
      <xdr:spPr>
        <a:xfrm>
          <a:off x="14325111" y="168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85044</xdr:rowOff>
    </xdr:from>
    <xdr:to>
      <xdr:col>20</xdr:col>
      <xdr:colOff>9525</xdr:colOff>
      <xdr:row>98</xdr:row>
      <xdr:rowOff>15194</xdr:rowOff>
    </xdr:to>
    <xdr:sp macro="" textlink="">
      <xdr:nvSpPr>
        <xdr:cNvPr id="716" name="円/楕円 715"/>
        <xdr:cNvSpPr/>
      </xdr:nvSpPr>
      <xdr:spPr>
        <a:xfrm>
          <a:off x="13652500" y="167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6321</xdr:rowOff>
    </xdr:from>
    <xdr:ext cx="534377" cy="259045"/>
    <xdr:sp macro="" textlink="">
      <xdr:nvSpPr>
        <xdr:cNvPr id="717" name="テキスト ボックス 716"/>
        <xdr:cNvSpPr txBox="1"/>
      </xdr:nvSpPr>
      <xdr:spPr>
        <a:xfrm>
          <a:off x="13436111" y="168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16762</xdr:rowOff>
    </xdr:from>
    <xdr:to>
      <xdr:col>18</xdr:col>
      <xdr:colOff>492125</xdr:colOff>
      <xdr:row>97</xdr:row>
      <xdr:rowOff>118362</xdr:rowOff>
    </xdr:to>
    <xdr:sp macro="" textlink="">
      <xdr:nvSpPr>
        <xdr:cNvPr id="718" name="円/楕円 717"/>
        <xdr:cNvSpPr/>
      </xdr:nvSpPr>
      <xdr:spPr>
        <a:xfrm>
          <a:off x="12763500" y="166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109489</xdr:rowOff>
    </xdr:from>
    <xdr:ext cx="534377" cy="259045"/>
    <xdr:sp macro="" textlink="">
      <xdr:nvSpPr>
        <xdr:cNvPr id="719" name="テキスト ボックス 718"/>
        <xdr:cNvSpPr txBox="1"/>
      </xdr:nvSpPr>
      <xdr:spPr>
        <a:xfrm>
          <a:off x="12547111" y="167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en-US" altLang="ja-JP" sz="1300">
              <a:latin typeface="ＭＳ Ｐゴシック"/>
            </a:rPr>
            <a:t>H27</a:t>
          </a:r>
          <a:r>
            <a:rPr kumimoji="1" lang="ja-JP" altLang="en-US" sz="1300">
              <a:latin typeface="ＭＳ Ｐゴシック"/>
            </a:rPr>
            <a:t>年度に建設した火葬場と新学校により、衛生費（住民一人当たり</a:t>
          </a:r>
          <a:r>
            <a:rPr kumimoji="1" lang="en-US" altLang="ja-JP" sz="1300">
              <a:latin typeface="ＭＳ Ｐゴシック"/>
            </a:rPr>
            <a:t>116,655</a:t>
          </a:r>
          <a:r>
            <a:rPr kumimoji="1" lang="ja-JP" altLang="en-US" sz="1300">
              <a:latin typeface="ＭＳ Ｐゴシック"/>
            </a:rPr>
            <a:t>円）と教育費（住民一人当たり</a:t>
          </a:r>
          <a:r>
            <a:rPr kumimoji="1" lang="en-US" altLang="ja-JP" sz="1300">
              <a:latin typeface="ＭＳ Ｐゴシック"/>
            </a:rPr>
            <a:t>358,251</a:t>
          </a:r>
          <a:r>
            <a:rPr kumimoji="1" lang="ja-JP" altLang="en-US" sz="1300">
              <a:latin typeface="ＭＳ Ｐゴシック"/>
            </a:rPr>
            <a:t>円）が大きく突出して伸びる結果となった。また、</a:t>
          </a:r>
          <a:r>
            <a:rPr kumimoji="1" lang="en-US" altLang="ja-JP" sz="1300">
              <a:latin typeface="ＭＳ Ｐゴシック"/>
            </a:rPr>
            <a:t>H26</a:t>
          </a:r>
          <a:r>
            <a:rPr kumimoji="1" lang="ja-JP" altLang="en-US" sz="1300">
              <a:latin typeface="ＭＳ Ｐゴシック"/>
            </a:rPr>
            <a:t>年度・</a:t>
          </a:r>
          <a:r>
            <a:rPr kumimoji="1" lang="en-US" altLang="ja-JP" sz="1300">
              <a:latin typeface="ＭＳ Ｐゴシック"/>
            </a:rPr>
            <a:t>H27</a:t>
          </a:r>
          <a:r>
            <a:rPr kumimoji="1" lang="ja-JP" altLang="en-US" sz="1300">
              <a:latin typeface="ＭＳ Ｐゴシック"/>
            </a:rPr>
            <a:t>年度と豪雨災害に見舞われたことにより災害復旧費が</a:t>
          </a:r>
          <a:r>
            <a:rPr kumimoji="1" lang="en-US" altLang="ja-JP" sz="1300">
              <a:latin typeface="ＭＳ Ｐゴシック"/>
            </a:rPr>
            <a:t>2</a:t>
          </a:r>
          <a:r>
            <a:rPr kumimoji="1" lang="ja-JP" altLang="en-US" sz="1300">
              <a:latin typeface="ＭＳ Ｐゴシック"/>
            </a:rPr>
            <a:t>年連続で類似団体を大きく上回るほか、議会費において恒常的に類似団体を上回る傾向が見受けられる。今後については住民ニーズを勘案しつつ全体的にメリハリの利いた歳出の見直しが求められる。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300">
              <a:latin typeface="+mn-ea"/>
              <a:ea typeface="+mn-ea"/>
            </a:rPr>
            <a:t>　Ｈ</a:t>
          </a:r>
          <a:r>
            <a:rPr kumimoji="1" lang="en-US" altLang="ja-JP" sz="1300">
              <a:latin typeface="+mn-ea"/>
              <a:ea typeface="+mn-ea"/>
            </a:rPr>
            <a:t>18</a:t>
          </a:r>
          <a:r>
            <a:rPr kumimoji="1" lang="ja-JP" altLang="en-US" sz="1300">
              <a:latin typeface="+mn-ea"/>
              <a:ea typeface="+mn-ea"/>
            </a:rPr>
            <a:t>年度からＨ</a:t>
          </a:r>
          <a:r>
            <a:rPr kumimoji="1" lang="en-US" altLang="ja-JP" sz="1300">
              <a:latin typeface="+mn-ea"/>
              <a:ea typeface="+mn-ea"/>
            </a:rPr>
            <a:t>25</a:t>
          </a:r>
          <a:r>
            <a:rPr kumimoji="1" lang="ja-JP" altLang="en-US" sz="1300">
              <a:latin typeface="+mn-ea"/>
              <a:ea typeface="+mn-ea"/>
            </a:rPr>
            <a:t>年度にかけて、財政調整基金に大きく積立てた上で実質収支を確保してきたが、</a:t>
          </a:r>
          <a:r>
            <a:rPr kumimoji="1" lang="en-US" altLang="ja-JP" sz="1300">
              <a:latin typeface="+mn-ea"/>
              <a:ea typeface="+mn-ea"/>
            </a:rPr>
            <a:t>H27</a:t>
          </a:r>
          <a:r>
            <a:rPr kumimoji="1" lang="ja-JP" altLang="en-US" sz="1300">
              <a:latin typeface="+mn-ea"/>
              <a:ea typeface="+mn-ea"/>
            </a:rPr>
            <a:t>年度については新学校建設・火葬場建設への財源として財政調整基金を当て込み実質単年度収支が赤字となったところである。今後においても取崩額も多大であるとから、さらなる健全な財政運営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ja-JP" sz="1300">
              <a:solidFill>
                <a:schemeClr val="dk1"/>
              </a:solidFill>
              <a:effectLst/>
              <a:latin typeface="+mn-lt"/>
              <a:ea typeface="+mn-ea"/>
              <a:cs typeface="+mn-cs"/>
            </a:rPr>
            <a:t>　水道事業会計を含む８会計において、黒字基調で推移しているが、水道事業会計については料金収入の増加が見込まれない中で、高料金対策及び過年度債の元金償還開始に係る経費が増加し、下水道事業特別会計についても同様に過年度債の元金償還開始に係る経費が増加する。一般会計においても、標準財政規模に比し多大な投資的事業を控えていることから、今後も健全な財政運営に努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までは、類似団体内平均値を下回る数値で推移してきたが、し尿処理施設の建設に係る元金償還、学校再編・消防常備化等に伴う事業債の償還も見込まれることから数値の上昇は避けることができず、今後、実質公債費比率は、さらに悪化し類似団体内平均値を大きく上回ること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は、新学校建設に係る起債により一般会計の地方債の現在高は大幅に増加し数値が悪化している。今後については公共施設の再編整備等による地方債の発行及び多額の財政調整基金の取崩しが見込まれるため、数値の悪化は確実であり、将来負担比率が類似団体内平均値を大きく上回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10,893
10,831
98.75
9,348,003
9,190,887
154,195
3,389,324
5,974,901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年度決算より“統一的な基準”により財務書類を作成するため、未整備である。</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年度決算より“統一的な基準”により財務書類を作成するため、未</a:t>
          </a:r>
          <a:r>
            <a:rPr kumimoji="1" lang="ja-JP" altLang="en-US" sz="1100">
              <a:solidFill>
                <a:schemeClr val="dk1"/>
              </a:solidFill>
              <a:effectLst/>
              <a:latin typeface="+mn-lt"/>
              <a:ea typeface="+mn-ea"/>
              <a:cs typeface="+mn-cs"/>
            </a:rPr>
            <a:t>作成</a:t>
          </a:r>
          <a:r>
            <a:rPr kumimoji="1" lang="ja-JP" altLang="ja-JP" sz="1100">
              <a:solidFill>
                <a:schemeClr val="dk1"/>
              </a:solidFill>
              <a:effectLst/>
              <a:latin typeface="+mn-lt"/>
              <a:ea typeface="+mn-ea"/>
              <a:cs typeface="+mn-cs"/>
            </a:rPr>
            <a:t>である。</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10,893
10,831
98.75
9,348,003
9,190,887
154,195
3,389,324
5,974,901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年度決算より“統一的な基準”により財務書類を作成するため、未整備である。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10,893
10,831
98.75
9,348,003
9,190,887
154,195
3,389,324
5,974,901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年度決算より“統一的な基準”により財務書類を作成するため、未整備である。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9348003</v>
      </c>
      <c r="BO4" s="379"/>
      <c r="BP4" s="379"/>
      <c r="BQ4" s="379"/>
      <c r="BR4" s="379"/>
      <c r="BS4" s="379"/>
      <c r="BT4" s="379"/>
      <c r="BU4" s="380"/>
      <c r="BV4" s="378">
        <v>6048528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4.5</v>
      </c>
      <c r="CU4" s="385"/>
      <c r="CV4" s="385"/>
      <c r="CW4" s="385"/>
      <c r="CX4" s="385"/>
      <c r="CY4" s="385"/>
      <c r="CZ4" s="385"/>
      <c r="DA4" s="386"/>
      <c r="DB4" s="384">
        <v>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9190887</v>
      </c>
      <c r="BO5" s="416"/>
      <c r="BP5" s="416"/>
      <c r="BQ5" s="416"/>
      <c r="BR5" s="416"/>
      <c r="BS5" s="416"/>
      <c r="BT5" s="416"/>
      <c r="BU5" s="417"/>
      <c r="BV5" s="415">
        <v>5605887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94.9</v>
      </c>
      <c r="CU5" s="413"/>
      <c r="CV5" s="413"/>
      <c r="CW5" s="413"/>
      <c r="CX5" s="413"/>
      <c r="CY5" s="413"/>
      <c r="CZ5" s="413"/>
      <c r="DA5" s="414"/>
      <c r="DB5" s="412">
        <v>96.3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157116</v>
      </c>
      <c r="BO6" s="416"/>
      <c r="BP6" s="416"/>
      <c r="BQ6" s="416"/>
      <c r="BR6" s="416"/>
      <c r="BS6" s="416"/>
      <c r="BT6" s="416"/>
      <c r="BU6" s="417"/>
      <c r="BV6" s="415">
        <v>442641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101.5</v>
      </c>
      <c r="CU6" s="453"/>
      <c r="CV6" s="453"/>
      <c r="CW6" s="453"/>
      <c r="CX6" s="453"/>
      <c r="CY6" s="453"/>
      <c r="CZ6" s="453"/>
      <c r="DA6" s="454"/>
      <c r="DB6" s="452">
        <v>103.6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2921</v>
      </c>
      <c r="BO7" s="416"/>
      <c r="BP7" s="416"/>
      <c r="BQ7" s="416"/>
      <c r="BR7" s="416"/>
      <c r="BS7" s="416"/>
      <c r="BT7" s="416"/>
      <c r="BU7" s="417"/>
      <c r="BV7" s="415">
        <v>128841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3389324</v>
      </c>
      <c r="CU7" s="416"/>
      <c r="CV7" s="416"/>
      <c r="CW7" s="416"/>
      <c r="CX7" s="416"/>
      <c r="CY7" s="416"/>
      <c r="CZ7" s="416"/>
      <c r="DA7" s="417"/>
      <c r="DB7" s="415">
        <v>3270514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154195</v>
      </c>
      <c r="BO8" s="416"/>
      <c r="BP8" s="416"/>
      <c r="BQ8" s="416"/>
      <c r="BR8" s="416"/>
      <c r="BS8" s="416"/>
      <c r="BT8" s="416"/>
      <c r="BU8" s="417"/>
      <c r="BV8" s="415">
        <v>313800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0.43</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10256</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-159605</v>
      </c>
      <c r="BO9" s="416"/>
      <c r="BP9" s="416"/>
      <c r="BQ9" s="416"/>
      <c r="BR9" s="416"/>
      <c r="BS9" s="416"/>
      <c r="BT9" s="416"/>
      <c r="BU9" s="417"/>
      <c r="BV9" s="415">
        <v>31145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6.7</v>
      </c>
      <c r="CU9" s="413"/>
      <c r="CV9" s="413"/>
      <c r="CW9" s="413"/>
      <c r="CX9" s="413"/>
      <c r="CY9" s="413"/>
      <c r="CZ9" s="413"/>
      <c r="DA9" s="414"/>
      <c r="DB9" s="412">
        <v>8.6999999999999993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11650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285237</v>
      </c>
      <c r="BO10" s="416"/>
      <c r="BP10" s="416"/>
      <c r="BQ10" s="416"/>
      <c r="BR10" s="416"/>
      <c r="BS10" s="416"/>
      <c r="BT10" s="416"/>
      <c r="BU10" s="417"/>
      <c r="BV10" s="415">
        <v>165897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10893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1870000</v>
      </c>
      <c r="BO12" s="416"/>
      <c r="BP12" s="416"/>
      <c r="BQ12" s="416"/>
      <c r="BR12" s="416"/>
      <c r="BS12" s="416"/>
      <c r="BT12" s="416"/>
      <c r="BU12" s="417"/>
      <c r="BV12" s="415">
        <v>380000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10831</v>
      </c>
      <c r="S13" s="497"/>
      <c r="T13" s="497"/>
      <c r="U13" s="497"/>
      <c r="V13" s="498"/>
      <c r="W13" s="431" t="s">
        <v>121</v>
      </c>
      <c r="X13" s="432"/>
      <c r="Y13" s="432"/>
      <c r="Z13" s="432"/>
      <c r="AA13" s="432"/>
      <c r="AB13" s="422"/>
      <c r="AC13" s="466">
        <v>507</v>
      </c>
      <c r="AD13" s="467"/>
      <c r="AE13" s="467"/>
      <c r="AF13" s="467"/>
      <c r="AG13" s="506"/>
      <c r="AH13" s="466">
        <v>689</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-1744368</v>
      </c>
      <c r="BO13" s="416"/>
      <c r="BP13" s="416"/>
      <c r="BQ13" s="416"/>
      <c r="BR13" s="416"/>
      <c r="BS13" s="416"/>
      <c r="BT13" s="416"/>
      <c r="BU13" s="417"/>
      <c r="BV13" s="415">
        <v>-182958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12.9</v>
      </c>
      <c r="CU13" s="413"/>
      <c r="CV13" s="413"/>
      <c r="CW13" s="413"/>
      <c r="CX13" s="413"/>
      <c r="CY13" s="413"/>
      <c r="CZ13" s="413"/>
      <c r="DA13" s="414"/>
      <c r="DB13" s="412">
        <v>12.7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11213</v>
      </c>
      <c r="S14" s="497"/>
      <c r="T14" s="497"/>
      <c r="U14" s="497"/>
      <c r="V14" s="498"/>
      <c r="W14" s="405"/>
      <c r="X14" s="406"/>
      <c r="Y14" s="406"/>
      <c r="Z14" s="406"/>
      <c r="AA14" s="406"/>
      <c r="AB14" s="395"/>
      <c r="AC14" s="499">
        <v>9.5</v>
      </c>
      <c r="AD14" s="500"/>
      <c r="AE14" s="500"/>
      <c r="AF14" s="500"/>
      <c r="AG14" s="501"/>
      <c r="AH14" s="499">
        <v>10.8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128.6</v>
      </c>
      <c r="CU14" s="511"/>
      <c r="CV14" s="511"/>
      <c r="CW14" s="511"/>
      <c r="CX14" s="511"/>
      <c r="CY14" s="511"/>
      <c r="CZ14" s="511"/>
      <c r="DA14" s="512"/>
      <c r="DB14" s="510">
        <v>74.599999999999994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11151</v>
      </c>
      <c r="S15" s="497"/>
      <c r="T15" s="497"/>
      <c r="U15" s="497"/>
      <c r="V15" s="498"/>
      <c r="W15" s="431" t="s">
        <v>127</v>
      </c>
      <c r="X15" s="432"/>
      <c r="Y15" s="432"/>
      <c r="Z15" s="432"/>
      <c r="AA15" s="432"/>
      <c r="AB15" s="422"/>
      <c r="AC15" s="466">
        <v>1115</v>
      </c>
      <c r="AD15" s="467"/>
      <c r="AE15" s="467"/>
      <c r="AF15" s="467"/>
      <c r="AG15" s="506"/>
      <c r="AH15" s="466">
        <v>1474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1198509</v>
      </c>
      <c r="BO15" s="379"/>
      <c r="BP15" s="379"/>
      <c r="BQ15" s="379"/>
      <c r="BR15" s="379"/>
      <c r="BS15" s="379"/>
      <c r="BT15" s="379"/>
      <c r="BU15" s="380"/>
      <c r="BV15" s="378">
        <v>1163222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20.8</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2856619</v>
      </c>
      <c r="BO16" s="416"/>
      <c r="BP16" s="416"/>
      <c r="BQ16" s="416"/>
      <c r="BR16" s="416"/>
      <c r="BS16" s="416"/>
      <c r="BT16" s="416"/>
      <c r="BU16" s="417"/>
      <c r="BV16" s="415">
        <v>2718329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3730</v>
      </c>
      <c r="AD17" s="467"/>
      <c r="AE17" s="467"/>
      <c r="AF17" s="467"/>
      <c r="AG17" s="506"/>
      <c r="AH17" s="466">
        <v>3933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1508076</v>
      </c>
      <c r="BO17" s="416"/>
      <c r="BP17" s="416"/>
      <c r="BQ17" s="416"/>
      <c r="BR17" s="416"/>
      <c r="BS17" s="416"/>
      <c r="BT17" s="416"/>
      <c r="BU17" s="417"/>
      <c r="BV17" s="415">
        <v>1482465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98.75</v>
      </c>
      <c r="M18" s="528"/>
      <c r="N18" s="528"/>
      <c r="O18" s="528"/>
      <c r="P18" s="528"/>
      <c r="Q18" s="528"/>
      <c r="R18" s="529"/>
      <c r="S18" s="529"/>
      <c r="T18" s="529"/>
      <c r="U18" s="529"/>
      <c r="V18" s="530"/>
      <c r="W18" s="433"/>
      <c r="X18" s="434"/>
      <c r="Y18" s="434"/>
      <c r="Z18" s="434"/>
      <c r="AA18" s="434"/>
      <c r="AB18" s="425"/>
      <c r="AC18" s="531">
        <v>69.7</v>
      </c>
      <c r="AD18" s="532"/>
      <c r="AE18" s="532"/>
      <c r="AF18" s="532"/>
      <c r="AG18" s="533"/>
      <c r="AH18" s="531">
        <v>61.5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3287675</v>
      </c>
      <c r="BO18" s="416"/>
      <c r="BP18" s="416"/>
      <c r="BQ18" s="416"/>
      <c r="BR18" s="416"/>
      <c r="BS18" s="416"/>
      <c r="BT18" s="416"/>
      <c r="BU18" s="417"/>
      <c r="BV18" s="415">
        <v>3183151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104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6147367</v>
      </c>
      <c r="BO19" s="416"/>
      <c r="BP19" s="416"/>
      <c r="BQ19" s="416"/>
      <c r="BR19" s="416"/>
      <c r="BS19" s="416"/>
      <c r="BT19" s="416"/>
      <c r="BU19" s="417"/>
      <c r="BV19" s="415">
        <v>4378279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3717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5974901</v>
      </c>
      <c r="BO23" s="416"/>
      <c r="BP23" s="416"/>
      <c r="BQ23" s="416"/>
      <c r="BR23" s="416"/>
      <c r="BS23" s="416"/>
      <c r="BT23" s="416"/>
      <c r="BU23" s="417"/>
      <c r="BV23" s="415">
        <v>5037888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6300</v>
      </c>
      <c r="R24" s="467"/>
      <c r="S24" s="467"/>
      <c r="T24" s="467"/>
      <c r="U24" s="467"/>
      <c r="V24" s="506"/>
      <c r="W24" s="561"/>
      <c r="X24" s="549"/>
      <c r="Y24" s="550"/>
      <c r="Z24" s="465" t="s">
        <v>150</v>
      </c>
      <c r="AA24" s="445"/>
      <c r="AB24" s="445"/>
      <c r="AC24" s="445"/>
      <c r="AD24" s="445"/>
      <c r="AE24" s="445"/>
      <c r="AF24" s="445"/>
      <c r="AG24" s="446"/>
      <c r="AH24" s="466">
        <v>87</v>
      </c>
      <c r="AI24" s="467"/>
      <c r="AJ24" s="467"/>
      <c r="AK24" s="467"/>
      <c r="AL24" s="506"/>
      <c r="AM24" s="466">
        <v>273180</v>
      </c>
      <c r="AN24" s="467"/>
      <c r="AO24" s="467"/>
      <c r="AP24" s="467"/>
      <c r="AQ24" s="467"/>
      <c r="AR24" s="506"/>
      <c r="AS24" s="466">
        <v>3140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5363310</v>
      </c>
      <c r="BO24" s="416"/>
      <c r="BP24" s="416"/>
      <c r="BQ24" s="416"/>
      <c r="BR24" s="416"/>
      <c r="BS24" s="416"/>
      <c r="BT24" s="416"/>
      <c r="BU24" s="417"/>
      <c r="BV24" s="415">
        <v>4313056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5840</v>
      </c>
      <c r="R25" s="467"/>
      <c r="S25" s="467"/>
      <c r="T25" s="467"/>
      <c r="U25" s="467"/>
      <c r="V25" s="506"/>
      <c r="W25" s="561"/>
      <c r="X25" s="549"/>
      <c r="Y25" s="550"/>
      <c r="Z25" s="465" t="s">
        <v>153</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278931</v>
      </c>
      <c r="BO25" s="379"/>
      <c r="BP25" s="379"/>
      <c r="BQ25" s="379"/>
      <c r="BR25" s="379"/>
      <c r="BS25" s="379"/>
      <c r="BT25" s="379"/>
      <c r="BU25" s="380"/>
      <c r="BV25" s="378">
        <v>2827700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5280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18330</v>
      </c>
      <c r="AN26" s="467"/>
      <c r="AO26" s="467"/>
      <c r="AP26" s="467"/>
      <c r="AQ26" s="467"/>
      <c r="AR26" s="506"/>
      <c r="AS26" s="466">
        <v>3055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3600</v>
      </c>
      <c r="R27" s="467"/>
      <c r="S27" s="467"/>
      <c r="T27" s="467"/>
      <c r="U27" s="467"/>
      <c r="V27" s="506"/>
      <c r="W27" s="561"/>
      <c r="X27" s="549"/>
      <c r="Y27" s="550"/>
      <c r="Z27" s="465" t="s">
        <v>159</v>
      </c>
      <c r="AA27" s="445"/>
      <c r="AB27" s="445"/>
      <c r="AC27" s="445"/>
      <c r="AD27" s="445"/>
      <c r="AE27" s="445"/>
      <c r="AF27" s="445"/>
      <c r="AG27" s="446"/>
      <c r="AH27" s="466">
        <v>5</v>
      </c>
      <c r="AI27" s="467"/>
      <c r="AJ27" s="467"/>
      <c r="AK27" s="467"/>
      <c r="AL27" s="506"/>
      <c r="AM27" s="466">
        <v>21190</v>
      </c>
      <c r="AN27" s="467"/>
      <c r="AO27" s="467"/>
      <c r="AP27" s="467"/>
      <c r="AQ27" s="467"/>
      <c r="AR27" s="506"/>
      <c r="AS27" s="466">
        <v>4238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3000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1560445</v>
      </c>
      <c r="BO28" s="379"/>
      <c r="BP28" s="379"/>
      <c r="BQ28" s="379"/>
      <c r="BR28" s="379"/>
      <c r="BS28" s="379"/>
      <c r="BT28" s="379"/>
      <c r="BU28" s="380"/>
      <c r="BV28" s="378">
        <v>3145208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2800</v>
      </c>
      <c r="R29" s="467"/>
      <c r="S29" s="467"/>
      <c r="T29" s="467"/>
      <c r="U29" s="467"/>
      <c r="V29" s="506"/>
      <c r="W29" s="562"/>
      <c r="X29" s="563"/>
      <c r="Y29" s="564"/>
      <c r="Z29" s="465" t="s">
        <v>166</v>
      </c>
      <c r="AA29" s="445"/>
      <c r="AB29" s="445"/>
      <c r="AC29" s="445"/>
      <c r="AD29" s="445"/>
      <c r="AE29" s="445"/>
      <c r="AF29" s="445"/>
      <c r="AG29" s="446"/>
      <c r="AH29" s="466">
        <v>92</v>
      </c>
      <c r="AI29" s="467"/>
      <c r="AJ29" s="467"/>
      <c r="AK29" s="467"/>
      <c r="AL29" s="506"/>
      <c r="AM29" s="466">
        <v>294370</v>
      </c>
      <c r="AN29" s="467"/>
      <c r="AO29" s="467"/>
      <c r="AP29" s="467"/>
      <c r="AQ29" s="467"/>
      <c r="AR29" s="506"/>
      <c r="AS29" s="466">
        <v>3200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820867</v>
      </c>
      <c r="BO30" s="585"/>
      <c r="BP30" s="585"/>
      <c r="BQ30" s="585"/>
      <c r="BR30" s="585"/>
      <c r="BS30" s="585"/>
      <c r="BT30" s="585"/>
      <c r="BU30" s="586"/>
      <c r="BV30" s="584">
        <v>784785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豊能郡環境施設組合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能勢物産センター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猪名川上流広域ごみ処理施設組合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大阪府後期高齢者医療連合（一般会計）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国民健康保険診療所特別会計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大阪府後期高齢者医療連合（後期高齢者医療特別会計）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大阪広域水道企業団（水道事業会計）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大阪広域水道企業団（工業用水道事業会計）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1212388</v>
      </c>
      <c r="S5" s="613"/>
      <c r="T5" s="613"/>
      <c r="U5" s="613"/>
      <c r="V5" s="613"/>
      <c r="W5" s="613"/>
      <c r="X5" s="613"/>
      <c r="Y5" s="614"/>
      <c r="Z5" s="615">
        <v>13</v>
      </c>
      <c r="AA5" s="615"/>
      <c r="AB5" s="615"/>
      <c r="AC5" s="615"/>
      <c r="AD5" s="616">
        <v>1212388</v>
      </c>
      <c r="AE5" s="616"/>
      <c r="AF5" s="616"/>
      <c r="AG5" s="616"/>
      <c r="AH5" s="616"/>
      <c r="AI5" s="616"/>
      <c r="AJ5" s="616"/>
      <c r="AK5" s="616"/>
      <c r="AL5" s="617">
        <v>37.4</v>
      </c>
      <c r="AM5" s="618"/>
      <c r="AN5" s="618"/>
      <c r="AO5" s="619"/>
      <c r="AP5" s="609" t="s">
        <v>205</v>
      </c>
      <c r="AQ5" s="610"/>
      <c r="AR5" s="610"/>
      <c r="AS5" s="610"/>
      <c r="AT5" s="610"/>
      <c r="AU5" s="610"/>
      <c r="AV5" s="610"/>
      <c r="AW5" s="610"/>
      <c r="AX5" s="610"/>
      <c r="AY5" s="610"/>
      <c r="AZ5" s="610"/>
      <c r="BA5" s="610"/>
      <c r="BB5" s="610"/>
      <c r="BC5" s="610"/>
      <c r="BD5" s="610"/>
      <c r="BE5" s="610"/>
      <c r="BF5" s="611"/>
      <c r="BG5" s="623">
        <v>1205186</v>
      </c>
      <c r="BH5" s="624"/>
      <c r="BI5" s="624"/>
      <c r="BJ5" s="624"/>
      <c r="BK5" s="624"/>
      <c r="BL5" s="624"/>
      <c r="BM5" s="624"/>
      <c r="BN5" s="625"/>
      <c r="BO5" s="626">
        <v>99.4</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60120</v>
      </c>
      <c r="S6" s="624"/>
      <c r="T6" s="624"/>
      <c r="U6" s="624"/>
      <c r="V6" s="624"/>
      <c r="W6" s="624"/>
      <c r="X6" s="624"/>
      <c r="Y6" s="625"/>
      <c r="Z6" s="626">
        <v>0.6</v>
      </c>
      <c r="AA6" s="626"/>
      <c r="AB6" s="626"/>
      <c r="AC6" s="626"/>
      <c r="AD6" s="627">
        <v>60120</v>
      </c>
      <c r="AE6" s="627"/>
      <c r="AF6" s="627"/>
      <c r="AG6" s="627"/>
      <c r="AH6" s="627"/>
      <c r="AI6" s="627"/>
      <c r="AJ6" s="627"/>
      <c r="AK6" s="627"/>
      <c r="AL6" s="628">
        <v>1.9</v>
      </c>
      <c r="AM6" s="629"/>
      <c r="AN6" s="629"/>
      <c r="AO6" s="630"/>
      <c r="AP6" s="620" t="s">
        <v>211</v>
      </c>
      <c r="AQ6" s="621"/>
      <c r="AR6" s="621"/>
      <c r="AS6" s="621"/>
      <c r="AT6" s="621"/>
      <c r="AU6" s="621"/>
      <c r="AV6" s="621"/>
      <c r="AW6" s="621"/>
      <c r="AX6" s="621"/>
      <c r="AY6" s="621"/>
      <c r="AZ6" s="621"/>
      <c r="BA6" s="621"/>
      <c r="BB6" s="621"/>
      <c r="BC6" s="621"/>
      <c r="BD6" s="621"/>
      <c r="BE6" s="621"/>
      <c r="BF6" s="622"/>
      <c r="BG6" s="623">
        <v>1205186</v>
      </c>
      <c r="BH6" s="624"/>
      <c r="BI6" s="624"/>
      <c r="BJ6" s="624"/>
      <c r="BK6" s="624"/>
      <c r="BL6" s="624"/>
      <c r="BM6" s="624"/>
      <c r="BN6" s="625"/>
      <c r="BO6" s="626">
        <v>99.4</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105480</v>
      </c>
      <c r="CS6" s="624"/>
      <c r="CT6" s="624"/>
      <c r="CU6" s="624"/>
      <c r="CV6" s="624"/>
      <c r="CW6" s="624"/>
      <c r="CX6" s="624"/>
      <c r="CY6" s="625"/>
      <c r="CZ6" s="626">
        <v>1.1000000000000001</v>
      </c>
      <c r="DA6" s="626"/>
      <c r="DB6" s="626"/>
      <c r="DC6" s="626"/>
      <c r="DD6" s="632" t="s">
        <v>206</v>
      </c>
      <c r="DE6" s="624"/>
      <c r="DF6" s="624"/>
      <c r="DG6" s="624"/>
      <c r="DH6" s="624"/>
      <c r="DI6" s="624"/>
      <c r="DJ6" s="624"/>
      <c r="DK6" s="624"/>
      <c r="DL6" s="624"/>
      <c r="DM6" s="624"/>
      <c r="DN6" s="624"/>
      <c r="DO6" s="624"/>
      <c r="DP6" s="625"/>
      <c r="DQ6" s="632">
        <v>105480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4081</v>
      </c>
      <c r="S7" s="624"/>
      <c r="T7" s="624"/>
      <c r="U7" s="624"/>
      <c r="V7" s="624"/>
      <c r="W7" s="624"/>
      <c r="X7" s="624"/>
      <c r="Y7" s="625"/>
      <c r="Z7" s="626">
        <v>0</v>
      </c>
      <c r="AA7" s="626"/>
      <c r="AB7" s="626"/>
      <c r="AC7" s="626"/>
      <c r="AD7" s="627">
        <v>4081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468357</v>
      </c>
      <c r="BH7" s="624"/>
      <c r="BI7" s="624"/>
      <c r="BJ7" s="624"/>
      <c r="BK7" s="624"/>
      <c r="BL7" s="624"/>
      <c r="BM7" s="624"/>
      <c r="BN7" s="625"/>
      <c r="BO7" s="626">
        <v>38.6</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1242940</v>
      </c>
      <c r="CS7" s="624"/>
      <c r="CT7" s="624"/>
      <c r="CU7" s="624"/>
      <c r="CV7" s="624"/>
      <c r="CW7" s="624"/>
      <c r="CX7" s="624"/>
      <c r="CY7" s="625"/>
      <c r="CZ7" s="626">
        <v>13.5</v>
      </c>
      <c r="DA7" s="626"/>
      <c r="DB7" s="626"/>
      <c r="DC7" s="626"/>
      <c r="DD7" s="632">
        <v>639</v>
      </c>
      <c r="DE7" s="624"/>
      <c r="DF7" s="624"/>
      <c r="DG7" s="624"/>
      <c r="DH7" s="624"/>
      <c r="DI7" s="624"/>
      <c r="DJ7" s="624"/>
      <c r="DK7" s="624"/>
      <c r="DL7" s="624"/>
      <c r="DM7" s="624"/>
      <c r="DN7" s="624"/>
      <c r="DO7" s="624"/>
      <c r="DP7" s="625"/>
      <c r="DQ7" s="632">
        <v>1137255</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9516</v>
      </c>
      <c r="S8" s="624"/>
      <c r="T8" s="624"/>
      <c r="U8" s="624"/>
      <c r="V8" s="624"/>
      <c r="W8" s="624"/>
      <c r="X8" s="624"/>
      <c r="Y8" s="625"/>
      <c r="Z8" s="626">
        <v>0.1</v>
      </c>
      <c r="AA8" s="626"/>
      <c r="AB8" s="626"/>
      <c r="AC8" s="626"/>
      <c r="AD8" s="627">
        <v>9516</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18453</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1199312</v>
      </c>
      <c r="CS8" s="624"/>
      <c r="CT8" s="624"/>
      <c r="CU8" s="624"/>
      <c r="CV8" s="624"/>
      <c r="CW8" s="624"/>
      <c r="CX8" s="624"/>
      <c r="CY8" s="625"/>
      <c r="CZ8" s="626">
        <v>13</v>
      </c>
      <c r="DA8" s="626"/>
      <c r="DB8" s="626"/>
      <c r="DC8" s="626"/>
      <c r="DD8" s="632">
        <v>1404</v>
      </c>
      <c r="DE8" s="624"/>
      <c r="DF8" s="624"/>
      <c r="DG8" s="624"/>
      <c r="DH8" s="624"/>
      <c r="DI8" s="624"/>
      <c r="DJ8" s="624"/>
      <c r="DK8" s="624"/>
      <c r="DL8" s="624"/>
      <c r="DM8" s="624"/>
      <c r="DN8" s="624"/>
      <c r="DO8" s="624"/>
      <c r="DP8" s="625"/>
      <c r="DQ8" s="632">
        <v>713159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10385</v>
      </c>
      <c r="S9" s="624"/>
      <c r="T9" s="624"/>
      <c r="U9" s="624"/>
      <c r="V9" s="624"/>
      <c r="W9" s="624"/>
      <c r="X9" s="624"/>
      <c r="Y9" s="625"/>
      <c r="Z9" s="626">
        <v>0.1</v>
      </c>
      <c r="AA9" s="626"/>
      <c r="AB9" s="626"/>
      <c r="AC9" s="626"/>
      <c r="AD9" s="627">
        <v>10385</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408628</v>
      </c>
      <c r="BH9" s="624"/>
      <c r="BI9" s="624"/>
      <c r="BJ9" s="624"/>
      <c r="BK9" s="624"/>
      <c r="BL9" s="624"/>
      <c r="BM9" s="624"/>
      <c r="BN9" s="625"/>
      <c r="BO9" s="626">
        <v>33.700000000000003</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1270719</v>
      </c>
      <c r="CS9" s="624"/>
      <c r="CT9" s="624"/>
      <c r="CU9" s="624"/>
      <c r="CV9" s="624"/>
      <c r="CW9" s="624"/>
      <c r="CX9" s="624"/>
      <c r="CY9" s="625"/>
      <c r="CZ9" s="626">
        <v>13.8</v>
      </c>
      <c r="DA9" s="626"/>
      <c r="DB9" s="626"/>
      <c r="DC9" s="626"/>
      <c r="DD9" s="632">
        <v>558425</v>
      </c>
      <c r="DE9" s="624"/>
      <c r="DF9" s="624"/>
      <c r="DG9" s="624"/>
      <c r="DH9" s="624"/>
      <c r="DI9" s="624"/>
      <c r="DJ9" s="624"/>
      <c r="DK9" s="624"/>
      <c r="DL9" s="624"/>
      <c r="DM9" s="624"/>
      <c r="DN9" s="624"/>
      <c r="DO9" s="624"/>
      <c r="DP9" s="625"/>
      <c r="DQ9" s="632">
        <v>1213072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215146</v>
      </c>
      <c r="S10" s="624"/>
      <c r="T10" s="624"/>
      <c r="U10" s="624"/>
      <c r="V10" s="624"/>
      <c r="W10" s="624"/>
      <c r="X10" s="624"/>
      <c r="Y10" s="625"/>
      <c r="Z10" s="626">
        <v>2.2999999999999998</v>
      </c>
      <c r="AA10" s="626"/>
      <c r="AB10" s="626"/>
      <c r="AC10" s="626"/>
      <c r="AD10" s="627">
        <v>215146</v>
      </c>
      <c r="AE10" s="627"/>
      <c r="AF10" s="627"/>
      <c r="AG10" s="627"/>
      <c r="AH10" s="627"/>
      <c r="AI10" s="627"/>
      <c r="AJ10" s="627"/>
      <c r="AK10" s="627"/>
      <c r="AL10" s="628">
        <v>6.6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19772</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11244</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9728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28073</v>
      </c>
      <c r="S11" s="624"/>
      <c r="T11" s="624"/>
      <c r="U11" s="624"/>
      <c r="V11" s="624"/>
      <c r="W11" s="624"/>
      <c r="X11" s="624"/>
      <c r="Y11" s="625"/>
      <c r="Z11" s="626">
        <v>0.3</v>
      </c>
      <c r="AA11" s="626"/>
      <c r="AB11" s="626"/>
      <c r="AC11" s="626"/>
      <c r="AD11" s="627">
        <v>28073</v>
      </c>
      <c r="AE11" s="627"/>
      <c r="AF11" s="627"/>
      <c r="AG11" s="627"/>
      <c r="AH11" s="627"/>
      <c r="AI11" s="627"/>
      <c r="AJ11" s="627"/>
      <c r="AK11" s="627"/>
      <c r="AL11" s="628">
        <v>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21504</v>
      </c>
      <c r="BH11" s="624"/>
      <c r="BI11" s="624"/>
      <c r="BJ11" s="624"/>
      <c r="BK11" s="624"/>
      <c r="BL11" s="624"/>
      <c r="BM11" s="624"/>
      <c r="BN11" s="625"/>
      <c r="BO11" s="626">
        <v>1.8</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149942</v>
      </c>
      <c r="CS11" s="624"/>
      <c r="CT11" s="624"/>
      <c r="CU11" s="624"/>
      <c r="CV11" s="624"/>
      <c r="CW11" s="624"/>
      <c r="CX11" s="624"/>
      <c r="CY11" s="625"/>
      <c r="CZ11" s="626">
        <v>1.6</v>
      </c>
      <c r="DA11" s="626"/>
      <c r="DB11" s="626"/>
      <c r="DC11" s="626"/>
      <c r="DD11" s="632" t="s">
        <v>109</v>
      </c>
      <c r="DE11" s="624"/>
      <c r="DF11" s="624"/>
      <c r="DG11" s="624"/>
      <c r="DH11" s="624"/>
      <c r="DI11" s="624"/>
      <c r="DJ11" s="624"/>
      <c r="DK11" s="624"/>
      <c r="DL11" s="624"/>
      <c r="DM11" s="624"/>
      <c r="DN11" s="624"/>
      <c r="DO11" s="624"/>
      <c r="DP11" s="625"/>
      <c r="DQ11" s="632">
        <v>117466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649085</v>
      </c>
      <c r="BH12" s="624"/>
      <c r="BI12" s="624"/>
      <c r="BJ12" s="624"/>
      <c r="BK12" s="624"/>
      <c r="BL12" s="624"/>
      <c r="BM12" s="624"/>
      <c r="BN12" s="625"/>
      <c r="BO12" s="626">
        <v>53.5</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29249</v>
      </c>
      <c r="CS12" s="624"/>
      <c r="CT12" s="624"/>
      <c r="CU12" s="624"/>
      <c r="CV12" s="624"/>
      <c r="CW12" s="624"/>
      <c r="CX12" s="624"/>
      <c r="CY12" s="625"/>
      <c r="CZ12" s="626">
        <v>0.3</v>
      </c>
      <c r="DA12" s="626"/>
      <c r="DB12" s="626"/>
      <c r="DC12" s="626"/>
      <c r="DD12" s="632" t="s">
        <v>109</v>
      </c>
      <c r="DE12" s="624"/>
      <c r="DF12" s="624"/>
      <c r="DG12" s="624"/>
      <c r="DH12" s="624"/>
      <c r="DI12" s="624"/>
      <c r="DJ12" s="624"/>
      <c r="DK12" s="624"/>
      <c r="DL12" s="624"/>
      <c r="DM12" s="624"/>
      <c r="DN12" s="624"/>
      <c r="DO12" s="624"/>
      <c r="DP12" s="625"/>
      <c r="DQ12" s="632">
        <v>29242</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21819</v>
      </c>
      <c r="S13" s="624"/>
      <c r="T13" s="624"/>
      <c r="U13" s="624"/>
      <c r="V13" s="624"/>
      <c r="W13" s="624"/>
      <c r="X13" s="624"/>
      <c r="Y13" s="625"/>
      <c r="Z13" s="626">
        <v>0.2</v>
      </c>
      <c r="AA13" s="626"/>
      <c r="AB13" s="626"/>
      <c r="AC13" s="626"/>
      <c r="AD13" s="627">
        <v>21819</v>
      </c>
      <c r="AE13" s="627"/>
      <c r="AF13" s="627"/>
      <c r="AG13" s="627"/>
      <c r="AH13" s="627"/>
      <c r="AI13" s="627"/>
      <c r="AJ13" s="627"/>
      <c r="AK13" s="627"/>
      <c r="AL13" s="628">
        <v>0.7</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649085</v>
      </c>
      <c r="BH13" s="624"/>
      <c r="BI13" s="624"/>
      <c r="BJ13" s="624"/>
      <c r="BK13" s="624"/>
      <c r="BL13" s="624"/>
      <c r="BM13" s="624"/>
      <c r="BN13" s="625"/>
      <c r="BO13" s="626">
        <v>53.5</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444723</v>
      </c>
      <c r="CS13" s="624"/>
      <c r="CT13" s="624"/>
      <c r="CU13" s="624"/>
      <c r="CV13" s="624"/>
      <c r="CW13" s="624"/>
      <c r="CX13" s="624"/>
      <c r="CY13" s="625"/>
      <c r="CZ13" s="626">
        <v>4.8</v>
      </c>
      <c r="DA13" s="626"/>
      <c r="DB13" s="626"/>
      <c r="DC13" s="626"/>
      <c r="DD13" s="632">
        <v>205878</v>
      </c>
      <c r="DE13" s="624"/>
      <c r="DF13" s="624"/>
      <c r="DG13" s="624"/>
      <c r="DH13" s="624"/>
      <c r="DI13" s="624"/>
      <c r="DJ13" s="624"/>
      <c r="DK13" s="624"/>
      <c r="DL13" s="624"/>
      <c r="DM13" s="624"/>
      <c r="DN13" s="624"/>
      <c r="DO13" s="624"/>
      <c r="DP13" s="625"/>
      <c r="DQ13" s="632">
        <v>381666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31689</v>
      </c>
      <c r="BH14" s="624"/>
      <c r="BI14" s="624"/>
      <c r="BJ14" s="624"/>
      <c r="BK14" s="624"/>
      <c r="BL14" s="624"/>
      <c r="BM14" s="624"/>
      <c r="BN14" s="625"/>
      <c r="BO14" s="626">
        <v>2.6</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279344</v>
      </c>
      <c r="CS14" s="624"/>
      <c r="CT14" s="624"/>
      <c r="CU14" s="624"/>
      <c r="CV14" s="624"/>
      <c r="CW14" s="624"/>
      <c r="CX14" s="624"/>
      <c r="CY14" s="625"/>
      <c r="CZ14" s="626">
        <v>3</v>
      </c>
      <c r="DA14" s="626"/>
      <c r="DB14" s="626"/>
      <c r="DC14" s="626"/>
      <c r="DD14" s="632">
        <v>127</v>
      </c>
      <c r="DE14" s="624"/>
      <c r="DF14" s="624"/>
      <c r="DG14" s="624"/>
      <c r="DH14" s="624"/>
      <c r="DI14" s="624"/>
      <c r="DJ14" s="624"/>
      <c r="DK14" s="624"/>
      <c r="DL14" s="624"/>
      <c r="DM14" s="624"/>
      <c r="DN14" s="624"/>
      <c r="DO14" s="624"/>
      <c r="DP14" s="625"/>
      <c r="DQ14" s="632">
        <v>245861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1118</v>
      </c>
      <c r="S15" s="624"/>
      <c r="T15" s="624"/>
      <c r="U15" s="624"/>
      <c r="V15" s="624"/>
      <c r="W15" s="624"/>
      <c r="X15" s="624"/>
      <c r="Y15" s="625"/>
      <c r="Z15" s="626">
        <v>0</v>
      </c>
      <c r="AA15" s="626"/>
      <c r="AB15" s="626"/>
      <c r="AC15" s="626"/>
      <c r="AD15" s="627">
        <v>1118</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56055</v>
      </c>
      <c r="BH15" s="624"/>
      <c r="BI15" s="624"/>
      <c r="BJ15" s="624"/>
      <c r="BK15" s="624"/>
      <c r="BL15" s="624"/>
      <c r="BM15" s="624"/>
      <c r="BN15" s="625"/>
      <c r="BO15" s="626">
        <v>4.5999999999999996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3902427</v>
      </c>
      <c r="CS15" s="624"/>
      <c r="CT15" s="624"/>
      <c r="CU15" s="624"/>
      <c r="CV15" s="624"/>
      <c r="CW15" s="624"/>
      <c r="CX15" s="624"/>
      <c r="CY15" s="625"/>
      <c r="CZ15" s="626">
        <v>42.5</v>
      </c>
      <c r="DA15" s="626"/>
      <c r="DB15" s="626"/>
      <c r="DC15" s="626"/>
      <c r="DD15" s="632">
        <v>3507634</v>
      </c>
      <c r="DE15" s="624"/>
      <c r="DF15" s="624"/>
      <c r="DG15" s="624"/>
      <c r="DH15" s="624"/>
      <c r="DI15" s="624"/>
      <c r="DJ15" s="624"/>
      <c r="DK15" s="624"/>
      <c r="DL15" s="624"/>
      <c r="DM15" s="624"/>
      <c r="DN15" s="624"/>
      <c r="DO15" s="624"/>
      <c r="DP15" s="625"/>
      <c r="DQ15" s="632">
        <v>1624375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1965391</v>
      </c>
      <c r="S16" s="624"/>
      <c r="T16" s="624"/>
      <c r="U16" s="624"/>
      <c r="V16" s="624"/>
      <c r="W16" s="624"/>
      <c r="X16" s="624"/>
      <c r="Y16" s="625"/>
      <c r="Z16" s="626">
        <v>21</v>
      </c>
      <c r="AA16" s="626"/>
      <c r="AB16" s="626"/>
      <c r="AC16" s="626"/>
      <c r="AD16" s="627">
        <v>1657673</v>
      </c>
      <c r="AE16" s="627"/>
      <c r="AF16" s="627"/>
      <c r="AG16" s="627"/>
      <c r="AH16" s="627"/>
      <c r="AI16" s="627"/>
      <c r="AJ16" s="627"/>
      <c r="AK16" s="627"/>
      <c r="AL16" s="628">
        <v>51.2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145666</v>
      </c>
      <c r="CS16" s="624"/>
      <c r="CT16" s="624"/>
      <c r="CU16" s="624"/>
      <c r="CV16" s="624"/>
      <c r="CW16" s="624"/>
      <c r="CX16" s="624"/>
      <c r="CY16" s="625"/>
      <c r="CZ16" s="626">
        <v>1.6</v>
      </c>
      <c r="DA16" s="626"/>
      <c r="DB16" s="626"/>
      <c r="DC16" s="626"/>
      <c r="DD16" s="632" t="s">
        <v>109</v>
      </c>
      <c r="DE16" s="624"/>
      <c r="DF16" s="624"/>
      <c r="DG16" s="624"/>
      <c r="DH16" s="624"/>
      <c r="DI16" s="624"/>
      <c r="DJ16" s="624"/>
      <c r="DK16" s="624"/>
      <c r="DL16" s="624"/>
      <c r="DM16" s="624"/>
      <c r="DN16" s="624"/>
      <c r="DO16" s="624"/>
      <c r="DP16" s="625"/>
      <c r="DQ16" s="632">
        <v>3106</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1657673</v>
      </c>
      <c r="S17" s="624"/>
      <c r="T17" s="624"/>
      <c r="U17" s="624"/>
      <c r="V17" s="624"/>
      <c r="W17" s="624"/>
      <c r="X17" s="624"/>
      <c r="Y17" s="625"/>
      <c r="Z17" s="626">
        <v>17.7</v>
      </c>
      <c r="AA17" s="626"/>
      <c r="AB17" s="626"/>
      <c r="AC17" s="626"/>
      <c r="AD17" s="627">
        <v>1657673</v>
      </c>
      <c r="AE17" s="627"/>
      <c r="AF17" s="627"/>
      <c r="AG17" s="627"/>
      <c r="AH17" s="627"/>
      <c r="AI17" s="627"/>
      <c r="AJ17" s="627"/>
      <c r="AK17" s="627"/>
      <c r="AL17" s="628">
        <v>51.2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409841</v>
      </c>
      <c r="CS17" s="624"/>
      <c r="CT17" s="624"/>
      <c r="CU17" s="624"/>
      <c r="CV17" s="624"/>
      <c r="CW17" s="624"/>
      <c r="CX17" s="624"/>
      <c r="CY17" s="625"/>
      <c r="CZ17" s="626">
        <v>4.5</v>
      </c>
      <c r="DA17" s="626"/>
      <c r="DB17" s="626"/>
      <c r="DC17" s="626"/>
      <c r="DD17" s="632" t="s">
        <v>109</v>
      </c>
      <c r="DE17" s="624"/>
      <c r="DF17" s="624"/>
      <c r="DG17" s="624"/>
      <c r="DH17" s="624"/>
      <c r="DI17" s="624"/>
      <c r="DJ17" s="624"/>
      <c r="DK17" s="624"/>
      <c r="DL17" s="624"/>
      <c r="DM17" s="624"/>
      <c r="DN17" s="624"/>
      <c r="DO17" s="624"/>
      <c r="DP17" s="625"/>
      <c r="DQ17" s="632">
        <v>409841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307718</v>
      </c>
      <c r="S18" s="624"/>
      <c r="T18" s="624"/>
      <c r="U18" s="624"/>
      <c r="V18" s="624"/>
      <c r="W18" s="624"/>
      <c r="X18" s="624"/>
      <c r="Y18" s="625"/>
      <c r="Z18" s="626">
        <v>3.3</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7202</v>
      </c>
      <c r="BH19" s="624"/>
      <c r="BI19" s="624"/>
      <c r="BJ19" s="624"/>
      <c r="BK19" s="624"/>
      <c r="BL19" s="624"/>
      <c r="BM19" s="624"/>
      <c r="BN19" s="625"/>
      <c r="BO19" s="626">
        <v>0.6</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3528037</v>
      </c>
      <c r="S20" s="624"/>
      <c r="T20" s="624"/>
      <c r="U20" s="624"/>
      <c r="V20" s="624"/>
      <c r="W20" s="624"/>
      <c r="X20" s="624"/>
      <c r="Y20" s="625"/>
      <c r="Z20" s="626">
        <v>37.700000000000003</v>
      </c>
      <c r="AA20" s="626"/>
      <c r="AB20" s="626"/>
      <c r="AC20" s="626"/>
      <c r="AD20" s="627">
        <v>3220319</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7202</v>
      </c>
      <c r="BH20" s="624"/>
      <c r="BI20" s="624"/>
      <c r="BJ20" s="624"/>
      <c r="BK20" s="624"/>
      <c r="BL20" s="624"/>
      <c r="BM20" s="624"/>
      <c r="BN20" s="625"/>
      <c r="BO20" s="626">
        <v>0.6</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9190887</v>
      </c>
      <c r="CS20" s="624"/>
      <c r="CT20" s="624"/>
      <c r="CU20" s="624"/>
      <c r="CV20" s="624"/>
      <c r="CW20" s="624"/>
      <c r="CX20" s="624"/>
      <c r="CY20" s="625"/>
      <c r="CZ20" s="626">
        <v>100</v>
      </c>
      <c r="DA20" s="626"/>
      <c r="DB20" s="626"/>
      <c r="DC20" s="626"/>
      <c r="DD20" s="632">
        <v>4274107</v>
      </c>
      <c r="DE20" s="624"/>
      <c r="DF20" s="624"/>
      <c r="DG20" s="624"/>
      <c r="DH20" s="624"/>
      <c r="DI20" s="624"/>
      <c r="DJ20" s="624"/>
      <c r="DK20" s="624"/>
      <c r="DL20" s="624"/>
      <c r="DM20" s="624"/>
      <c r="DN20" s="624"/>
      <c r="DO20" s="624"/>
      <c r="DP20" s="625"/>
      <c r="DQ20" s="632">
        <v>5990251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2000</v>
      </c>
      <c r="S21" s="624"/>
      <c r="T21" s="624"/>
      <c r="U21" s="624"/>
      <c r="V21" s="624"/>
      <c r="W21" s="624"/>
      <c r="X21" s="624"/>
      <c r="Y21" s="625"/>
      <c r="Z21" s="626">
        <v>0</v>
      </c>
      <c r="AA21" s="626"/>
      <c r="AB21" s="626"/>
      <c r="AC21" s="626"/>
      <c r="AD21" s="627">
        <v>2000</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7202</v>
      </c>
      <c r="BH21" s="624"/>
      <c r="BI21" s="624"/>
      <c r="BJ21" s="624"/>
      <c r="BK21" s="624"/>
      <c r="BL21" s="624"/>
      <c r="BM21" s="624"/>
      <c r="BN21" s="625"/>
      <c r="BO21" s="626">
        <v>0.6</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11994</v>
      </c>
      <c r="S22" s="624"/>
      <c r="T22" s="624"/>
      <c r="U22" s="624"/>
      <c r="V22" s="624"/>
      <c r="W22" s="624"/>
      <c r="X22" s="624"/>
      <c r="Y22" s="625"/>
      <c r="Z22" s="626">
        <v>0.1</v>
      </c>
      <c r="AA22" s="626"/>
      <c r="AB22" s="626"/>
      <c r="AC22" s="626"/>
      <c r="AD22" s="627">
        <v>1</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52168</v>
      </c>
      <c r="S23" s="624"/>
      <c r="T23" s="624"/>
      <c r="U23" s="624"/>
      <c r="V23" s="624"/>
      <c r="W23" s="624"/>
      <c r="X23" s="624"/>
      <c r="Y23" s="625"/>
      <c r="Z23" s="626">
        <v>0.6</v>
      </c>
      <c r="AA23" s="626"/>
      <c r="AB23" s="626"/>
      <c r="AC23" s="626"/>
      <c r="AD23" s="627">
        <v>15742</v>
      </c>
      <c r="AE23" s="627"/>
      <c r="AF23" s="627"/>
      <c r="AG23" s="627"/>
      <c r="AH23" s="627"/>
      <c r="AI23" s="627"/>
      <c r="AJ23" s="627"/>
      <c r="AK23" s="627"/>
      <c r="AL23" s="628">
        <v>0.5</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40576</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1972071</v>
      </c>
      <c r="CS24" s="613"/>
      <c r="CT24" s="613"/>
      <c r="CU24" s="613"/>
      <c r="CV24" s="613"/>
      <c r="CW24" s="613"/>
      <c r="CX24" s="613"/>
      <c r="CY24" s="614"/>
      <c r="CZ24" s="652">
        <v>21.5</v>
      </c>
      <c r="DA24" s="653"/>
      <c r="DB24" s="653"/>
      <c r="DC24" s="654"/>
      <c r="DD24" s="651">
        <v>1564326</v>
      </c>
      <c r="DE24" s="613"/>
      <c r="DF24" s="613"/>
      <c r="DG24" s="613"/>
      <c r="DH24" s="613"/>
      <c r="DI24" s="613"/>
      <c r="DJ24" s="613"/>
      <c r="DK24" s="614"/>
      <c r="DL24" s="651">
        <v>1513115</v>
      </c>
      <c r="DM24" s="613"/>
      <c r="DN24" s="613"/>
      <c r="DO24" s="613"/>
      <c r="DP24" s="613"/>
      <c r="DQ24" s="613"/>
      <c r="DR24" s="613"/>
      <c r="DS24" s="613"/>
      <c r="DT24" s="613"/>
      <c r="DU24" s="613"/>
      <c r="DV24" s="614"/>
      <c r="DW24" s="617">
        <v>43.7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1535879</v>
      </c>
      <c r="S25" s="624"/>
      <c r="T25" s="624"/>
      <c r="U25" s="624"/>
      <c r="V25" s="624"/>
      <c r="W25" s="624"/>
      <c r="X25" s="624"/>
      <c r="Y25" s="625"/>
      <c r="Z25" s="626">
        <v>16.399999999999999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1078341</v>
      </c>
      <c r="CS25" s="643"/>
      <c r="CT25" s="643"/>
      <c r="CU25" s="643"/>
      <c r="CV25" s="643"/>
      <c r="CW25" s="643"/>
      <c r="CX25" s="643"/>
      <c r="CY25" s="644"/>
      <c r="CZ25" s="657">
        <v>11.7</v>
      </c>
      <c r="DA25" s="658"/>
      <c r="DB25" s="658"/>
      <c r="DC25" s="659"/>
      <c r="DD25" s="632">
        <v>1006976</v>
      </c>
      <c r="DE25" s="643"/>
      <c r="DF25" s="643"/>
      <c r="DG25" s="643"/>
      <c r="DH25" s="643"/>
      <c r="DI25" s="643"/>
      <c r="DJ25" s="643"/>
      <c r="DK25" s="644"/>
      <c r="DL25" s="632">
        <v>955910</v>
      </c>
      <c r="DM25" s="643"/>
      <c r="DN25" s="643"/>
      <c r="DO25" s="643"/>
      <c r="DP25" s="643"/>
      <c r="DQ25" s="643"/>
      <c r="DR25" s="643"/>
      <c r="DS25" s="643"/>
      <c r="DT25" s="643"/>
      <c r="DU25" s="643"/>
      <c r="DV25" s="644"/>
      <c r="DW25" s="628">
        <v>27.6</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544563</v>
      </c>
      <c r="CS26" s="624"/>
      <c r="CT26" s="624"/>
      <c r="CU26" s="624"/>
      <c r="CV26" s="624"/>
      <c r="CW26" s="624"/>
      <c r="CX26" s="624"/>
      <c r="CY26" s="625"/>
      <c r="CZ26" s="657">
        <v>5.9</v>
      </c>
      <c r="DA26" s="658"/>
      <c r="DB26" s="658"/>
      <c r="DC26" s="659"/>
      <c r="DD26" s="632">
        <v>488894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388604</v>
      </c>
      <c r="S27" s="624"/>
      <c r="T27" s="624"/>
      <c r="U27" s="624"/>
      <c r="V27" s="624"/>
      <c r="W27" s="624"/>
      <c r="X27" s="624"/>
      <c r="Y27" s="625"/>
      <c r="Z27" s="626">
        <v>4.2</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1212388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483889</v>
      </c>
      <c r="CS27" s="643"/>
      <c r="CT27" s="643"/>
      <c r="CU27" s="643"/>
      <c r="CV27" s="643"/>
      <c r="CW27" s="643"/>
      <c r="CX27" s="643"/>
      <c r="CY27" s="644"/>
      <c r="CZ27" s="657">
        <v>5.3</v>
      </c>
      <c r="DA27" s="658"/>
      <c r="DB27" s="658"/>
      <c r="DC27" s="659"/>
      <c r="DD27" s="632">
        <v>147509</v>
      </c>
      <c r="DE27" s="643"/>
      <c r="DF27" s="643"/>
      <c r="DG27" s="643"/>
      <c r="DH27" s="643"/>
      <c r="DI27" s="643"/>
      <c r="DJ27" s="643"/>
      <c r="DK27" s="644"/>
      <c r="DL27" s="632">
        <v>147364</v>
      </c>
      <c r="DM27" s="643"/>
      <c r="DN27" s="643"/>
      <c r="DO27" s="643"/>
      <c r="DP27" s="643"/>
      <c r="DQ27" s="643"/>
      <c r="DR27" s="643"/>
      <c r="DS27" s="643"/>
      <c r="DT27" s="643"/>
      <c r="DU27" s="643"/>
      <c r="DV27" s="644"/>
      <c r="DW27" s="628">
        <v>4.3</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11936</v>
      </c>
      <c r="S28" s="624"/>
      <c r="T28" s="624"/>
      <c r="U28" s="624"/>
      <c r="V28" s="624"/>
      <c r="W28" s="624"/>
      <c r="X28" s="624"/>
      <c r="Y28" s="625"/>
      <c r="Z28" s="626">
        <v>0.1</v>
      </c>
      <c r="AA28" s="626"/>
      <c r="AB28" s="626"/>
      <c r="AC28" s="626"/>
      <c r="AD28" s="627">
        <v>1419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409841</v>
      </c>
      <c r="CS28" s="624"/>
      <c r="CT28" s="624"/>
      <c r="CU28" s="624"/>
      <c r="CV28" s="624"/>
      <c r="CW28" s="624"/>
      <c r="CX28" s="624"/>
      <c r="CY28" s="625"/>
      <c r="CZ28" s="657">
        <v>4.5</v>
      </c>
      <c r="DA28" s="658"/>
      <c r="DB28" s="658"/>
      <c r="DC28" s="659"/>
      <c r="DD28" s="632">
        <v>409841</v>
      </c>
      <c r="DE28" s="624"/>
      <c r="DF28" s="624"/>
      <c r="DG28" s="624"/>
      <c r="DH28" s="624"/>
      <c r="DI28" s="624"/>
      <c r="DJ28" s="624"/>
      <c r="DK28" s="625"/>
      <c r="DL28" s="632">
        <v>409841</v>
      </c>
      <c r="DM28" s="624"/>
      <c r="DN28" s="624"/>
      <c r="DO28" s="624"/>
      <c r="DP28" s="624"/>
      <c r="DQ28" s="624"/>
      <c r="DR28" s="624"/>
      <c r="DS28" s="624"/>
      <c r="DT28" s="624"/>
      <c r="DU28" s="624"/>
      <c r="DV28" s="625"/>
      <c r="DW28" s="628">
        <v>11.8</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2618</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408998</v>
      </c>
      <c r="CS29" s="643"/>
      <c r="CT29" s="643"/>
      <c r="CU29" s="643"/>
      <c r="CV29" s="643"/>
      <c r="CW29" s="643"/>
      <c r="CX29" s="643"/>
      <c r="CY29" s="644"/>
      <c r="CZ29" s="657">
        <v>4.5</v>
      </c>
      <c r="DA29" s="658"/>
      <c r="DB29" s="658"/>
      <c r="DC29" s="659"/>
      <c r="DD29" s="632">
        <v>408998</v>
      </c>
      <c r="DE29" s="643"/>
      <c r="DF29" s="643"/>
      <c r="DG29" s="643"/>
      <c r="DH29" s="643"/>
      <c r="DI29" s="643"/>
      <c r="DJ29" s="643"/>
      <c r="DK29" s="644"/>
      <c r="DL29" s="632">
        <v>408998</v>
      </c>
      <c r="DM29" s="643"/>
      <c r="DN29" s="643"/>
      <c r="DO29" s="643"/>
      <c r="DP29" s="643"/>
      <c r="DQ29" s="643"/>
      <c r="DR29" s="643"/>
      <c r="DS29" s="643"/>
      <c r="DT29" s="643"/>
      <c r="DU29" s="643"/>
      <c r="DV29" s="644"/>
      <c r="DW29" s="628">
        <v>11.8</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1972225</v>
      </c>
      <c r="S30" s="624"/>
      <c r="T30" s="624"/>
      <c r="U30" s="624"/>
      <c r="V30" s="624"/>
      <c r="W30" s="624"/>
      <c r="X30" s="624"/>
      <c r="Y30" s="625"/>
      <c r="Z30" s="626">
        <v>21.1</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94.7</v>
      </c>
      <c r="BN30" s="682"/>
      <c r="BO30" s="682"/>
      <c r="BP30" s="682"/>
      <c r="BQ30" s="683"/>
      <c r="BR30" s="681">
        <v>98.8</v>
      </c>
      <c r="BS30" s="682"/>
      <c r="BT30" s="682"/>
      <c r="BU30" s="682"/>
      <c r="BV30" s="682"/>
      <c r="BW30" s="682"/>
      <c r="BX30" s="618">
        <v>93.4</v>
      </c>
      <c r="BY30" s="682"/>
      <c r="BZ30" s="682"/>
      <c r="CA30" s="682"/>
      <c r="CB30" s="683"/>
      <c r="CD30" s="686"/>
      <c r="CE30" s="687"/>
      <c r="CF30" s="637" t="s">
        <v>289</v>
      </c>
      <c r="CG30" s="638"/>
      <c r="CH30" s="638"/>
      <c r="CI30" s="638"/>
      <c r="CJ30" s="638"/>
      <c r="CK30" s="638"/>
      <c r="CL30" s="638"/>
      <c r="CM30" s="638"/>
      <c r="CN30" s="638"/>
      <c r="CO30" s="638"/>
      <c r="CP30" s="638"/>
      <c r="CQ30" s="639"/>
      <c r="CR30" s="623">
        <v>358462</v>
      </c>
      <c r="CS30" s="624"/>
      <c r="CT30" s="624"/>
      <c r="CU30" s="624"/>
      <c r="CV30" s="624"/>
      <c r="CW30" s="624"/>
      <c r="CX30" s="624"/>
      <c r="CY30" s="625"/>
      <c r="CZ30" s="657">
        <v>3.9</v>
      </c>
      <c r="DA30" s="658"/>
      <c r="DB30" s="658"/>
      <c r="DC30" s="659"/>
      <c r="DD30" s="632">
        <v>358462</v>
      </c>
      <c r="DE30" s="624"/>
      <c r="DF30" s="624"/>
      <c r="DG30" s="624"/>
      <c r="DH30" s="624"/>
      <c r="DI30" s="624"/>
      <c r="DJ30" s="624"/>
      <c r="DK30" s="625"/>
      <c r="DL30" s="632">
        <v>358462</v>
      </c>
      <c r="DM30" s="624"/>
      <c r="DN30" s="624"/>
      <c r="DO30" s="624"/>
      <c r="DP30" s="624"/>
      <c r="DQ30" s="624"/>
      <c r="DR30" s="624"/>
      <c r="DS30" s="624"/>
      <c r="DT30" s="624"/>
      <c r="DU30" s="624"/>
      <c r="DV30" s="625"/>
      <c r="DW30" s="628">
        <v>10.4</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442641</v>
      </c>
      <c r="S31" s="624"/>
      <c r="T31" s="624"/>
      <c r="U31" s="624"/>
      <c r="V31" s="624"/>
      <c r="W31" s="624"/>
      <c r="X31" s="624"/>
      <c r="Y31" s="625"/>
      <c r="Z31" s="626">
        <v>4.7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43"/>
      <c r="BI31" s="643"/>
      <c r="BJ31" s="643"/>
      <c r="BK31" s="643"/>
      <c r="BL31" s="643"/>
      <c r="BM31" s="629">
        <v>95.5</v>
      </c>
      <c r="BN31" s="679"/>
      <c r="BO31" s="679"/>
      <c r="BP31" s="679"/>
      <c r="BQ31" s="680"/>
      <c r="BR31" s="678">
        <v>98.8</v>
      </c>
      <c r="BS31" s="643"/>
      <c r="BT31" s="643"/>
      <c r="BU31" s="643"/>
      <c r="BV31" s="643"/>
      <c r="BW31" s="643"/>
      <c r="BX31" s="629">
        <v>94.7</v>
      </c>
      <c r="BY31" s="679"/>
      <c r="BZ31" s="679"/>
      <c r="CA31" s="679"/>
      <c r="CB31" s="680"/>
      <c r="CD31" s="686"/>
      <c r="CE31" s="687"/>
      <c r="CF31" s="637" t="s">
        <v>293</v>
      </c>
      <c r="CG31" s="638"/>
      <c r="CH31" s="638"/>
      <c r="CI31" s="638"/>
      <c r="CJ31" s="638"/>
      <c r="CK31" s="638"/>
      <c r="CL31" s="638"/>
      <c r="CM31" s="638"/>
      <c r="CN31" s="638"/>
      <c r="CO31" s="638"/>
      <c r="CP31" s="638"/>
      <c r="CQ31" s="639"/>
      <c r="CR31" s="623">
        <v>50536</v>
      </c>
      <c r="CS31" s="643"/>
      <c r="CT31" s="643"/>
      <c r="CU31" s="643"/>
      <c r="CV31" s="643"/>
      <c r="CW31" s="643"/>
      <c r="CX31" s="643"/>
      <c r="CY31" s="644"/>
      <c r="CZ31" s="657">
        <v>0.5</v>
      </c>
      <c r="DA31" s="658"/>
      <c r="DB31" s="658"/>
      <c r="DC31" s="659"/>
      <c r="DD31" s="632">
        <v>50536</v>
      </c>
      <c r="DE31" s="643"/>
      <c r="DF31" s="643"/>
      <c r="DG31" s="643"/>
      <c r="DH31" s="643"/>
      <c r="DI31" s="643"/>
      <c r="DJ31" s="643"/>
      <c r="DK31" s="644"/>
      <c r="DL31" s="632">
        <v>50536</v>
      </c>
      <c r="DM31" s="643"/>
      <c r="DN31" s="643"/>
      <c r="DO31" s="643"/>
      <c r="DP31" s="643"/>
      <c r="DQ31" s="643"/>
      <c r="DR31" s="643"/>
      <c r="DS31" s="643"/>
      <c r="DT31" s="643"/>
      <c r="DU31" s="643"/>
      <c r="DV31" s="644"/>
      <c r="DW31" s="628">
        <v>1.5</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63850</v>
      </c>
      <c r="S32" s="624"/>
      <c r="T32" s="624"/>
      <c r="U32" s="624"/>
      <c r="V32" s="624"/>
      <c r="W32" s="624"/>
      <c r="X32" s="624"/>
      <c r="Y32" s="625"/>
      <c r="Z32" s="626">
        <v>0.7</v>
      </c>
      <c r="AA32" s="626"/>
      <c r="AB32" s="626"/>
      <c r="AC32" s="626"/>
      <c r="AD32" s="627">
        <v>62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93.5</v>
      </c>
      <c r="BN32" s="691"/>
      <c r="BO32" s="691"/>
      <c r="BP32" s="691"/>
      <c r="BQ32" s="693"/>
      <c r="BR32" s="690">
        <v>98.6</v>
      </c>
      <c r="BS32" s="691"/>
      <c r="BT32" s="691"/>
      <c r="BU32" s="691"/>
      <c r="BV32" s="691"/>
      <c r="BW32" s="691"/>
      <c r="BX32" s="692">
        <v>91.8</v>
      </c>
      <c r="BY32" s="691"/>
      <c r="BZ32" s="691"/>
      <c r="CA32" s="691"/>
      <c r="CB32" s="693"/>
      <c r="CD32" s="688"/>
      <c r="CE32" s="689"/>
      <c r="CF32" s="637" t="s">
        <v>296</v>
      </c>
      <c r="CG32" s="638"/>
      <c r="CH32" s="638"/>
      <c r="CI32" s="638"/>
      <c r="CJ32" s="638"/>
      <c r="CK32" s="638"/>
      <c r="CL32" s="638"/>
      <c r="CM32" s="638"/>
      <c r="CN32" s="638"/>
      <c r="CO32" s="638"/>
      <c r="CP32" s="638"/>
      <c r="CQ32" s="639"/>
      <c r="CR32" s="623">
        <v>843</v>
      </c>
      <c r="CS32" s="624"/>
      <c r="CT32" s="624"/>
      <c r="CU32" s="624"/>
      <c r="CV32" s="624"/>
      <c r="CW32" s="624"/>
      <c r="CX32" s="624"/>
      <c r="CY32" s="625"/>
      <c r="CZ32" s="657">
        <v>0</v>
      </c>
      <c r="DA32" s="658"/>
      <c r="DB32" s="658"/>
      <c r="DC32" s="659"/>
      <c r="DD32" s="632">
        <v>843</v>
      </c>
      <c r="DE32" s="624"/>
      <c r="DF32" s="624"/>
      <c r="DG32" s="624"/>
      <c r="DH32" s="624"/>
      <c r="DI32" s="624"/>
      <c r="DJ32" s="624"/>
      <c r="DK32" s="625"/>
      <c r="DL32" s="632">
        <v>843</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1295475</v>
      </c>
      <c r="S33" s="624"/>
      <c r="T33" s="624"/>
      <c r="U33" s="624"/>
      <c r="V33" s="624"/>
      <c r="W33" s="624"/>
      <c r="X33" s="624"/>
      <c r="Y33" s="625"/>
      <c r="Z33" s="626">
        <v>13.9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2799043</v>
      </c>
      <c r="CS33" s="643"/>
      <c r="CT33" s="643"/>
      <c r="CU33" s="643"/>
      <c r="CV33" s="643"/>
      <c r="CW33" s="643"/>
      <c r="CX33" s="643"/>
      <c r="CY33" s="644"/>
      <c r="CZ33" s="657">
        <v>30.5</v>
      </c>
      <c r="DA33" s="658"/>
      <c r="DB33" s="658"/>
      <c r="DC33" s="659"/>
      <c r="DD33" s="632">
        <v>2449997</v>
      </c>
      <c r="DE33" s="643"/>
      <c r="DF33" s="643"/>
      <c r="DG33" s="643"/>
      <c r="DH33" s="643"/>
      <c r="DI33" s="643"/>
      <c r="DJ33" s="643"/>
      <c r="DK33" s="644"/>
      <c r="DL33" s="632">
        <v>1774560</v>
      </c>
      <c r="DM33" s="643"/>
      <c r="DN33" s="643"/>
      <c r="DO33" s="643"/>
      <c r="DP33" s="643"/>
      <c r="DQ33" s="643"/>
      <c r="DR33" s="643"/>
      <c r="DS33" s="643"/>
      <c r="DT33" s="643"/>
      <c r="DU33" s="643"/>
      <c r="DV33" s="644"/>
      <c r="DW33" s="628">
        <v>51.2</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708970</v>
      </c>
      <c r="CS34" s="624"/>
      <c r="CT34" s="624"/>
      <c r="CU34" s="624"/>
      <c r="CV34" s="624"/>
      <c r="CW34" s="624"/>
      <c r="CX34" s="624"/>
      <c r="CY34" s="625"/>
      <c r="CZ34" s="657">
        <v>7.7</v>
      </c>
      <c r="DA34" s="658"/>
      <c r="DB34" s="658"/>
      <c r="DC34" s="659"/>
      <c r="DD34" s="632">
        <v>580024</v>
      </c>
      <c r="DE34" s="624"/>
      <c r="DF34" s="624"/>
      <c r="DG34" s="624"/>
      <c r="DH34" s="624"/>
      <c r="DI34" s="624"/>
      <c r="DJ34" s="624"/>
      <c r="DK34" s="625"/>
      <c r="DL34" s="632">
        <v>463090</v>
      </c>
      <c r="DM34" s="624"/>
      <c r="DN34" s="624"/>
      <c r="DO34" s="624"/>
      <c r="DP34" s="624"/>
      <c r="DQ34" s="624"/>
      <c r="DR34" s="624"/>
      <c r="DS34" s="624"/>
      <c r="DT34" s="624"/>
      <c r="DU34" s="624"/>
      <c r="DV34" s="625"/>
      <c r="DW34" s="628">
        <v>13.4</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223575</v>
      </c>
      <c r="S35" s="624"/>
      <c r="T35" s="624"/>
      <c r="U35" s="624"/>
      <c r="V35" s="624"/>
      <c r="W35" s="624"/>
      <c r="X35" s="624"/>
      <c r="Y35" s="625"/>
      <c r="Z35" s="626">
        <v>2.4</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942928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66563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21488</v>
      </c>
      <c r="CS35" s="643"/>
      <c r="CT35" s="643"/>
      <c r="CU35" s="643"/>
      <c r="CV35" s="643"/>
      <c r="CW35" s="643"/>
      <c r="CX35" s="643"/>
      <c r="CY35" s="644"/>
      <c r="CZ35" s="657">
        <v>0.2</v>
      </c>
      <c r="DA35" s="658"/>
      <c r="DB35" s="658"/>
      <c r="DC35" s="659"/>
      <c r="DD35" s="632">
        <v>15231</v>
      </c>
      <c r="DE35" s="643"/>
      <c r="DF35" s="643"/>
      <c r="DG35" s="643"/>
      <c r="DH35" s="643"/>
      <c r="DI35" s="643"/>
      <c r="DJ35" s="643"/>
      <c r="DK35" s="644"/>
      <c r="DL35" s="632">
        <v>15231</v>
      </c>
      <c r="DM35" s="643"/>
      <c r="DN35" s="643"/>
      <c r="DO35" s="643"/>
      <c r="DP35" s="643"/>
      <c r="DQ35" s="643"/>
      <c r="DR35" s="643"/>
      <c r="DS35" s="643"/>
      <c r="DT35" s="643"/>
      <c r="DU35" s="643"/>
      <c r="DV35" s="644"/>
      <c r="DW35" s="628">
        <v>0.4</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9348003</v>
      </c>
      <c r="S36" s="696"/>
      <c r="T36" s="696"/>
      <c r="U36" s="696"/>
      <c r="V36" s="696"/>
      <c r="W36" s="696"/>
      <c r="X36" s="696"/>
      <c r="Y36" s="697"/>
      <c r="Z36" s="698">
        <v>100</v>
      </c>
      <c r="AA36" s="698"/>
      <c r="AB36" s="698"/>
      <c r="AC36" s="698"/>
      <c r="AD36" s="699">
        <v>3239543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222900</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55155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828459</v>
      </c>
      <c r="CS36" s="624"/>
      <c r="CT36" s="624"/>
      <c r="CU36" s="624"/>
      <c r="CV36" s="624"/>
      <c r="CW36" s="624"/>
      <c r="CX36" s="624"/>
      <c r="CY36" s="625"/>
      <c r="CZ36" s="657">
        <v>9</v>
      </c>
      <c r="DA36" s="658"/>
      <c r="DB36" s="658"/>
      <c r="DC36" s="659"/>
      <c r="DD36" s="632">
        <v>718634</v>
      </c>
      <c r="DE36" s="624"/>
      <c r="DF36" s="624"/>
      <c r="DG36" s="624"/>
      <c r="DH36" s="624"/>
      <c r="DI36" s="624"/>
      <c r="DJ36" s="624"/>
      <c r="DK36" s="625"/>
      <c r="DL36" s="632">
        <v>610207</v>
      </c>
      <c r="DM36" s="624"/>
      <c r="DN36" s="624"/>
      <c r="DO36" s="624"/>
      <c r="DP36" s="624"/>
      <c r="DQ36" s="624"/>
      <c r="DR36" s="624"/>
      <c r="DS36" s="624"/>
      <c r="DT36" s="624"/>
      <c r="DU36" s="624"/>
      <c r="DV36" s="625"/>
      <c r="DW36" s="628">
        <v>17.600000000000001</v>
      </c>
      <c r="DX36" s="655"/>
      <c r="DY36" s="655"/>
      <c r="DZ36" s="655"/>
      <c r="EA36" s="655"/>
      <c r="EB36" s="655"/>
      <c r="EC36" s="656"/>
    </row>
    <row r="37" spans="2:133" ht="11.25" customHeight="1">
      <c r="AQ37" s="702" t="s">
        <v>311</v>
      </c>
      <c r="AR37" s="703"/>
      <c r="AS37" s="703"/>
      <c r="AT37" s="703"/>
      <c r="AU37" s="703"/>
      <c r="AV37" s="703"/>
      <c r="AW37" s="703"/>
      <c r="AX37" s="703"/>
      <c r="AY37" s="704"/>
      <c r="AZ37" s="623">
        <v>189140</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1992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206794</v>
      </c>
      <c r="CS37" s="643"/>
      <c r="CT37" s="643"/>
      <c r="CU37" s="643"/>
      <c r="CV37" s="643"/>
      <c r="CW37" s="643"/>
      <c r="CX37" s="643"/>
      <c r="CY37" s="644"/>
      <c r="CZ37" s="657">
        <v>2.2000000000000002</v>
      </c>
      <c r="DA37" s="658"/>
      <c r="DB37" s="658"/>
      <c r="DC37" s="659"/>
      <c r="DD37" s="632">
        <v>206794</v>
      </c>
      <c r="DE37" s="643"/>
      <c r="DF37" s="643"/>
      <c r="DG37" s="643"/>
      <c r="DH37" s="643"/>
      <c r="DI37" s="643"/>
      <c r="DJ37" s="643"/>
      <c r="DK37" s="644"/>
      <c r="DL37" s="632">
        <v>170537</v>
      </c>
      <c r="DM37" s="643"/>
      <c r="DN37" s="643"/>
      <c r="DO37" s="643"/>
      <c r="DP37" s="643"/>
      <c r="DQ37" s="643"/>
      <c r="DR37" s="643"/>
      <c r="DS37" s="643"/>
      <c r="DT37" s="643"/>
      <c r="DU37" s="643"/>
      <c r="DV37" s="644"/>
      <c r="DW37" s="628">
        <v>4.9000000000000004</v>
      </c>
      <c r="DX37" s="655"/>
      <c r="DY37" s="655"/>
      <c r="DZ37" s="655"/>
      <c r="EA37" s="655"/>
      <c r="EB37" s="655"/>
      <c r="EC37" s="656"/>
    </row>
    <row r="38" spans="2:133" ht="11.25" customHeight="1">
      <c r="AQ38" s="702" t="s">
        <v>314</v>
      </c>
      <c r="AR38" s="703"/>
      <c r="AS38" s="703"/>
      <c r="AT38" s="703"/>
      <c r="AU38" s="703"/>
      <c r="AV38" s="703"/>
      <c r="AW38" s="703"/>
      <c r="AX38" s="703"/>
      <c r="AY38" s="704"/>
      <c r="AZ38" s="623" t="s">
        <v>109</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3360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753788</v>
      </c>
      <c r="CS38" s="624"/>
      <c r="CT38" s="624"/>
      <c r="CU38" s="624"/>
      <c r="CV38" s="624"/>
      <c r="CW38" s="624"/>
      <c r="CX38" s="624"/>
      <c r="CY38" s="625"/>
      <c r="CZ38" s="657">
        <v>8.1999999999999993</v>
      </c>
      <c r="DA38" s="658"/>
      <c r="DB38" s="658"/>
      <c r="DC38" s="659"/>
      <c r="DD38" s="632">
        <v>658271</v>
      </c>
      <c r="DE38" s="624"/>
      <c r="DF38" s="624"/>
      <c r="DG38" s="624"/>
      <c r="DH38" s="624"/>
      <c r="DI38" s="624"/>
      <c r="DJ38" s="624"/>
      <c r="DK38" s="625"/>
      <c r="DL38" s="632">
        <v>620712</v>
      </c>
      <c r="DM38" s="624"/>
      <c r="DN38" s="624"/>
      <c r="DO38" s="624"/>
      <c r="DP38" s="624"/>
      <c r="DQ38" s="624"/>
      <c r="DR38" s="624"/>
      <c r="DS38" s="624"/>
      <c r="DT38" s="624"/>
      <c r="DU38" s="624"/>
      <c r="DV38" s="625"/>
      <c r="DW38" s="628">
        <v>17.899999999999999</v>
      </c>
      <c r="DX38" s="655"/>
      <c r="DY38" s="655"/>
      <c r="DZ38" s="655"/>
      <c r="EA38" s="655"/>
      <c r="EB38" s="655"/>
      <c r="EC38" s="656"/>
    </row>
    <row r="39" spans="2:133" ht="11.25" customHeight="1">
      <c r="AQ39" s="702" t="s">
        <v>317</v>
      </c>
      <c r="AR39" s="703"/>
      <c r="AS39" s="703"/>
      <c r="AT39" s="703"/>
      <c r="AU39" s="703"/>
      <c r="AV39" s="703"/>
      <c r="AW39" s="703"/>
      <c r="AX39" s="703"/>
      <c r="AY39" s="704"/>
      <c r="AZ39" s="623" t="s">
        <v>109</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97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421018</v>
      </c>
      <c r="CS39" s="643"/>
      <c r="CT39" s="643"/>
      <c r="CU39" s="643"/>
      <c r="CV39" s="643"/>
      <c r="CW39" s="643"/>
      <c r="CX39" s="643"/>
      <c r="CY39" s="644"/>
      <c r="CZ39" s="657">
        <v>4.5999999999999996</v>
      </c>
      <c r="DA39" s="658"/>
      <c r="DB39" s="658"/>
      <c r="DC39" s="659"/>
      <c r="DD39" s="632">
        <v>412517</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149188</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122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65320</v>
      </c>
      <c r="CS40" s="624"/>
      <c r="CT40" s="624"/>
      <c r="CU40" s="624"/>
      <c r="CV40" s="624"/>
      <c r="CW40" s="624"/>
      <c r="CX40" s="624"/>
      <c r="CY40" s="625"/>
      <c r="CZ40" s="657">
        <v>0.7</v>
      </c>
      <c r="DA40" s="658"/>
      <c r="DB40" s="658"/>
      <c r="DC40" s="659"/>
      <c r="DD40" s="632">
        <v>65320</v>
      </c>
      <c r="DE40" s="624"/>
      <c r="DF40" s="624"/>
      <c r="DG40" s="624"/>
      <c r="DH40" s="624"/>
      <c r="DI40" s="624"/>
      <c r="DJ40" s="624"/>
      <c r="DK40" s="625"/>
      <c r="DL40" s="632">
        <v>65320</v>
      </c>
      <c r="DM40" s="624"/>
      <c r="DN40" s="624"/>
      <c r="DO40" s="624"/>
      <c r="DP40" s="624"/>
      <c r="DQ40" s="624"/>
      <c r="DR40" s="624"/>
      <c r="DS40" s="624"/>
      <c r="DT40" s="624"/>
      <c r="DU40" s="624"/>
      <c r="DV40" s="625"/>
      <c r="DW40" s="628">
        <v>1.9</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381700</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351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43"/>
      <c r="CT41" s="643"/>
      <c r="CU41" s="643"/>
      <c r="CV41" s="643"/>
      <c r="CW41" s="643"/>
      <c r="CX41" s="643"/>
      <c r="CY41" s="644"/>
      <c r="CZ41" s="657" t="s">
        <v>206</v>
      </c>
      <c r="DA41" s="658"/>
      <c r="DB41" s="658"/>
      <c r="DC41" s="659"/>
      <c r="DD41" s="632" t="s">
        <v>206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4419773</v>
      </c>
      <c r="CS42" s="624"/>
      <c r="CT42" s="624"/>
      <c r="CU42" s="624"/>
      <c r="CV42" s="624"/>
      <c r="CW42" s="624"/>
      <c r="CX42" s="624"/>
      <c r="CY42" s="625"/>
      <c r="CZ42" s="657">
        <v>48.1</v>
      </c>
      <c r="DA42" s="706"/>
      <c r="DB42" s="706"/>
      <c r="DC42" s="707"/>
      <c r="DD42" s="632">
        <v>1975928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44621</v>
      </c>
      <c r="CS43" s="643"/>
      <c r="CT43" s="643"/>
      <c r="CU43" s="643"/>
      <c r="CV43" s="643"/>
      <c r="CW43" s="643"/>
      <c r="CX43" s="643"/>
      <c r="CY43" s="644"/>
      <c r="CZ43" s="657">
        <v>0.5</v>
      </c>
      <c r="DA43" s="658"/>
      <c r="DB43" s="658"/>
      <c r="DC43" s="659"/>
      <c r="DD43" s="632">
        <v>44621</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4274107</v>
      </c>
      <c r="CS44" s="624"/>
      <c r="CT44" s="624"/>
      <c r="CU44" s="624"/>
      <c r="CV44" s="624"/>
      <c r="CW44" s="624"/>
      <c r="CX44" s="624"/>
      <c r="CY44" s="625"/>
      <c r="CZ44" s="657">
        <v>46.5</v>
      </c>
      <c r="DA44" s="706"/>
      <c r="DB44" s="706"/>
      <c r="DC44" s="707"/>
      <c r="DD44" s="632">
        <v>1972822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2303640</v>
      </c>
      <c r="CS45" s="643"/>
      <c r="CT45" s="643"/>
      <c r="CU45" s="643"/>
      <c r="CV45" s="643"/>
      <c r="CW45" s="643"/>
      <c r="CX45" s="643"/>
      <c r="CY45" s="644"/>
      <c r="CZ45" s="657">
        <v>25.1</v>
      </c>
      <c r="DA45" s="658"/>
      <c r="DB45" s="658"/>
      <c r="DC45" s="659"/>
      <c r="DD45" s="632">
        <v>119874</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1970467</v>
      </c>
      <c r="CS46" s="624"/>
      <c r="CT46" s="624"/>
      <c r="CU46" s="624"/>
      <c r="CV46" s="624"/>
      <c r="CW46" s="624"/>
      <c r="CX46" s="624"/>
      <c r="CY46" s="625"/>
      <c r="CZ46" s="657">
        <v>21.4</v>
      </c>
      <c r="DA46" s="706"/>
      <c r="DB46" s="706"/>
      <c r="DC46" s="707"/>
      <c r="DD46" s="632">
        <v>1852948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145666</v>
      </c>
      <c r="CS47" s="643"/>
      <c r="CT47" s="643"/>
      <c r="CU47" s="643"/>
      <c r="CV47" s="643"/>
      <c r="CW47" s="643"/>
      <c r="CX47" s="643"/>
      <c r="CY47" s="644"/>
      <c r="CZ47" s="657">
        <v>1.6</v>
      </c>
      <c r="DA47" s="658"/>
      <c r="DB47" s="658"/>
      <c r="DC47" s="659"/>
      <c r="DD47" s="632">
        <v>3106</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9190887</v>
      </c>
      <c r="CS49" s="691"/>
      <c r="CT49" s="691"/>
      <c r="CU49" s="691"/>
      <c r="CV49" s="691"/>
      <c r="CW49" s="691"/>
      <c r="CX49" s="691"/>
      <c r="CY49" s="718"/>
      <c r="CZ49" s="719">
        <v>100</v>
      </c>
      <c r="DA49" s="720"/>
      <c r="DB49" s="720"/>
      <c r="DC49" s="721"/>
      <c r="DD49" s="722">
        <v>5990251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BE35" sqref="BE35:BI3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9357</v>
      </c>
      <c r="R7" s="753"/>
      <c r="S7" s="753"/>
      <c r="T7" s="753"/>
      <c r="U7" s="753"/>
      <c r="V7" s="753">
        <v>9120</v>
      </c>
      <c r="W7" s="753"/>
      <c r="X7" s="753"/>
      <c r="Y7" s="753"/>
      <c r="Z7" s="753"/>
      <c r="AA7" s="753">
        <v>157</v>
      </c>
      <c r="AB7" s="753"/>
      <c r="AC7" s="753"/>
      <c r="AD7" s="753"/>
      <c r="AE7" s="754"/>
      <c r="AF7" s="755">
        <v>154</v>
      </c>
      <c r="AG7" s="756"/>
      <c r="AH7" s="756"/>
      <c r="AI7" s="756"/>
      <c r="AJ7" s="757"/>
      <c r="AK7" s="792">
        <v>1972</v>
      </c>
      <c r="AL7" s="793"/>
      <c r="AM7" s="793"/>
      <c r="AN7" s="793"/>
      <c r="AO7" s="793"/>
      <c r="AP7" s="793">
        <v>6018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-5</v>
      </c>
      <c r="CI7" s="790"/>
      <c r="CJ7" s="790"/>
      <c r="CK7" s="790"/>
      <c r="CL7" s="791"/>
      <c r="CM7" s="789">
        <v>76</v>
      </c>
      <c r="CN7" s="790"/>
      <c r="CO7" s="790"/>
      <c r="CP7" s="790"/>
      <c r="CQ7" s="791"/>
      <c r="CR7" s="789">
        <v>10</v>
      </c>
      <c r="CS7" s="790"/>
      <c r="CT7" s="790"/>
      <c r="CU7" s="790"/>
      <c r="CV7" s="791"/>
      <c r="CW7" s="789">
        <v>5</v>
      </c>
      <c r="CX7" s="790"/>
      <c r="CY7" s="790"/>
      <c r="CZ7" s="790"/>
      <c r="DA7" s="791"/>
      <c r="DB7" s="789" t="s">
        <v>481</v>
      </c>
      <c r="DC7" s="790"/>
      <c r="DD7" s="790"/>
      <c r="DE7" s="790"/>
      <c r="DF7" s="791"/>
      <c r="DG7" s="789" t="s">
        <v>481</v>
      </c>
      <c r="DH7" s="790"/>
      <c r="DI7" s="790"/>
      <c r="DJ7" s="790"/>
      <c r="DK7" s="791"/>
      <c r="DL7" s="789" t="s">
        <v>481</v>
      </c>
      <c r="DM7" s="790"/>
      <c r="DN7" s="790"/>
      <c r="DO7" s="790"/>
      <c r="DP7" s="791"/>
      <c r="DQ7" s="789" t="s">
        <v>481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9357</v>
      </c>
      <c r="R23" s="812"/>
      <c r="S23" s="812"/>
      <c r="T23" s="812"/>
      <c r="U23" s="812"/>
      <c r="V23" s="812">
        <v>9120</v>
      </c>
      <c r="W23" s="812"/>
      <c r="X23" s="812"/>
      <c r="Y23" s="812"/>
      <c r="Z23" s="812"/>
      <c r="AA23" s="812">
        <v>157</v>
      </c>
      <c r="AB23" s="812"/>
      <c r="AC23" s="812"/>
      <c r="AD23" s="812"/>
      <c r="AE23" s="813"/>
      <c r="AF23" s="814">
        <v>154</v>
      </c>
      <c r="AG23" s="812"/>
      <c r="AH23" s="812"/>
      <c r="AI23" s="812"/>
      <c r="AJ23" s="815"/>
      <c r="AK23" s="816"/>
      <c r="AL23" s="817"/>
      <c r="AM23" s="817"/>
      <c r="AN23" s="817"/>
      <c r="AO23" s="817"/>
      <c r="AP23" s="812">
        <v>6018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1977</v>
      </c>
      <c r="R28" s="841"/>
      <c r="S28" s="841"/>
      <c r="T28" s="841"/>
      <c r="U28" s="841"/>
      <c r="V28" s="841">
        <v>1911</v>
      </c>
      <c r="W28" s="841"/>
      <c r="X28" s="841"/>
      <c r="Y28" s="841"/>
      <c r="Z28" s="841"/>
      <c r="AA28" s="841">
        <v>67</v>
      </c>
      <c r="AB28" s="841"/>
      <c r="AC28" s="841"/>
      <c r="AD28" s="841"/>
      <c r="AE28" s="842"/>
      <c r="AF28" s="843">
        <v>67</v>
      </c>
      <c r="AG28" s="841"/>
      <c r="AH28" s="841"/>
      <c r="AI28" s="841"/>
      <c r="AJ28" s="844"/>
      <c r="AK28" s="845">
        <v>149</v>
      </c>
      <c r="AL28" s="836"/>
      <c r="AM28" s="836"/>
      <c r="AN28" s="836"/>
      <c r="AO28" s="836"/>
      <c r="AP28" s="836" t="s">
        <v>538</v>
      </c>
      <c r="AQ28" s="836"/>
      <c r="AR28" s="836"/>
      <c r="AS28" s="836"/>
      <c r="AT28" s="836"/>
      <c r="AU28" s="836" t="s">
        <v>538</v>
      </c>
      <c r="AV28" s="836"/>
      <c r="AW28" s="836"/>
      <c r="AX28" s="836"/>
      <c r="AY28" s="836"/>
      <c r="AZ28" s="837" t="s">
        <v>481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148</v>
      </c>
      <c r="R29" s="777"/>
      <c r="S29" s="777"/>
      <c r="T29" s="777"/>
      <c r="U29" s="777"/>
      <c r="V29" s="777">
        <v>145</v>
      </c>
      <c r="W29" s="777"/>
      <c r="X29" s="777"/>
      <c r="Y29" s="777"/>
      <c r="Z29" s="777"/>
      <c r="AA29" s="777">
        <v>3</v>
      </c>
      <c r="AB29" s="777"/>
      <c r="AC29" s="777"/>
      <c r="AD29" s="777"/>
      <c r="AE29" s="778"/>
      <c r="AF29" s="779">
        <v>3</v>
      </c>
      <c r="AG29" s="780"/>
      <c r="AH29" s="780"/>
      <c r="AI29" s="780"/>
      <c r="AJ29" s="781"/>
      <c r="AK29" s="848">
        <v>46</v>
      </c>
      <c r="AL29" s="849"/>
      <c r="AM29" s="849"/>
      <c r="AN29" s="849"/>
      <c r="AO29" s="849"/>
      <c r="AP29" s="849" t="s">
        <v>538</v>
      </c>
      <c r="AQ29" s="849"/>
      <c r="AR29" s="849"/>
      <c r="AS29" s="849"/>
      <c r="AT29" s="849"/>
      <c r="AU29" s="849" t="s">
        <v>538</v>
      </c>
      <c r="AV29" s="849"/>
      <c r="AW29" s="849"/>
      <c r="AX29" s="849"/>
      <c r="AY29" s="849"/>
      <c r="AZ29" s="850" t="s">
        <v>481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1175</v>
      </c>
      <c r="R30" s="777"/>
      <c r="S30" s="777"/>
      <c r="T30" s="777"/>
      <c r="U30" s="777"/>
      <c r="V30" s="777">
        <v>1152</v>
      </c>
      <c r="W30" s="777"/>
      <c r="X30" s="777"/>
      <c r="Y30" s="777"/>
      <c r="Z30" s="777"/>
      <c r="AA30" s="777">
        <v>23</v>
      </c>
      <c r="AB30" s="777"/>
      <c r="AC30" s="777"/>
      <c r="AD30" s="777"/>
      <c r="AE30" s="778"/>
      <c r="AF30" s="779">
        <v>23</v>
      </c>
      <c r="AG30" s="780"/>
      <c r="AH30" s="780"/>
      <c r="AI30" s="780"/>
      <c r="AJ30" s="781"/>
      <c r="AK30" s="848">
        <v>168</v>
      </c>
      <c r="AL30" s="849"/>
      <c r="AM30" s="849"/>
      <c r="AN30" s="849"/>
      <c r="AO30" s="849"/>
      <c r="AP30" s="849" t="s">
        <v>538</v>
      </c>
      <c r="AQ30" s="849"/>
      <c r="AR30" s="849"/>
      <c r="AS30" s="849"/>
      <c r="AT30" s="849"/>
      <c r="AU30" s="849" t="s">
        <v>538</v>
      </c>
      <c r="AV30" s="849"/>
      <c r="AW30" s="849"/>
      <c r="AX30" s="849"/>
      <c r="AY30" s="849"/>
      <c r="AZ30" s="850" t="s">
        <v>481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111</v>
      </c>
      <c r="R31" s="777"/>
      <c r="S31" s="777"/>
      <c r="T31" s="777"/>
      <c r="U31" s="777"/>
      <c r="V31" s="777">
        <v>105</v>
      </c>
      <c r="W31" s="777"/>
      <c r="X31" s="777"/>
      <c r="Y31" s="777"/>
      <c r="Z31" s="777"/>
      <c r="AA31" s="777">
        <v>6</v>
      </c>
      <c r="AB31" s="777"/>
      <c r="AC31" s="777"/>
      <c r="AD31" s="777"/>
      <c r="AE31" s="778"/>
      <c r="AF31" s="779">
        <v>6</v>
      </c>
      <c r="AG31" s="780"/>
      <c r="AH31" s="780"/>
      <c r="AI31" s="780"/>
      <c r="AJ31" s="781"/>
      <c r="AK31" s="848">
        <v>26</v>
      </c>
      <c r="AL31" s="849"/>
      <c r="AM31" s="849"/>
      <c r="AN31" s="849"/>
      <c r="AO31" s="849"/>
      <c r="AP31" s="849">
        <v>62</v>
      </c>
      <c r="AQ31" s="849"/>
      <c r="AR31" s="849"/>
      <c r="AS31" s="849"/>
      <c r="AT31" s="849"/>
      <c r="AU31" s="849">
        <v>13</v>
      </c>
      <c r="AV31" s="849"/>
      <c r="AW31" s="849"/>
      <c r="AX31" s="849"/>
      <c r="AY31" s="849"/>
      <c r="AZ31" s="850" t="s">
        <v>481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484</v>
      </c>
      <c r="R32" s="777"/>
      <c r="S32" s="777"/>
      <c r="T32" s="777"/>
      <c r="U32" s="777"/>
      <c r="V32" s="777">
        <v>467</v>
      </c>
      <c r="W32" s="777"/>
      <c r="X32" s="777"/>
      <c r="Y32" s="777"/>
      <c r="Z32" s="777"/>
      <c r="AA32" s="777">
        <v>17</v>
      </c>
      <c r="AB32" s="777"/>
      <c r="AC32" s="777"/>
      <c r="AD32" s="777"/>
      <c r="AE32" s="778"/>
      <c r="AF32" s="779">
        <v>804</v>
      </c>
      <c r="AG32" s="780"/>
      <c r="AH32" s="780"/>
      <c r="AI32" s="780"/>
      <c r="AJ32" s="781"/>
      <c r="AK32" s="848">
        <v>120</v>
      </c>
      <c r="AL32" s="849"/>
      <c r="AM32" s="849"/>
      <c r="AN32" s="849"/>
      <c r="AO32" s="849"/>
      <c r="AP32" s="849">
        <v>2827</v>
      </c>
      <c r="AQ32" s="849"/>
      <c r="AR32" s="849"/>
      <c r="AS32" s="849"/>
      <c r="AT32" s="849"/>
      <c r="AU32" s="849">
        <v>2796</v>
      </c>
      <c r="AV32" s="849"/>
      <c r="AW32" s="849"/>
      <c r="AX32" s="849"/>
      <c r="AY32" s="849"/>
      <c r="AZ32" s="850" t="s">
        <v>481</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371</v>
      </c>
      <c r="R33" s="777"/>
      <c r="S33" s="777"/>
      <c r="T33" s="777"/>
      <c r="U33" s="777"/>
      <c r="V33" s="777">
        <v>358</v>
      </c>
      <c r="W33" s="777"/>
      <c r="X33" s="777"/>
      <c r="Y33" s="777"/>
      <c r="Z33" s="777"/>
      <c r="AA33" s="777">
        <v>14</v>
      </c>
      <c r="AB33" s="777"/>
      <c r="AC33" s="777"/>
      <c r="AD33" s="777"/>
      <c r="AE33" s="778"/>
      <c r="AF33" s="779">
        <v>14</v>
      </c>
      <c r="AG33" s="780"/>
      <c r="AH33" s="780"/>
      <c r="AI33" s="780"/>
      <c r="AJ33" s="781"/>
      <c r="AK33" s="848">
        <v>201</v>
      </c>
      <c r="AL33" s="849"/>
      <c r="AM33" s="849"/>
      <c r="AN33" s="849"/>
      <c r="AO33" s="849"/>
      <c r="AP33" s="849">
        <v>2260</v>
      </c>
      <c r="AQ33" s="849"/>
      <c r="AR33" s="849"/>
      <c r="AS33" s="849"/>
      <c r="AT33" s="849"/>
      <c r="AU33" s="849">
        <v>2045</v>
      </c>
      <c r="AV33" s="849"/>
      <c r="AW33" s="849"/>
      <c r="AX33" s="849"/>
      <c r="AY33" s="849"/>
      <c r="AZ33" s="850" t="s">
        <v>481</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28</v>
      </c>
      <c r="R34" s="777"/>
      <c r="S34" s="777"/>
      <c r="T34" s="777"/>
      <c r="U34" s="777"/>
      <c r="V34" s="777">
        <v>28</v>
      </c>
      <c r="W34" s="777"/>
      <c r="X34" s="777"/>
      <c r="Y34" s="777"/>
      <c r="Z34" s="777"/>
      <c r="AA34" s="777">
        <v>1</v>
      </c>
      <c r="AB34" s="777"/>
      <c r="AC34" s="777"/>
      <c r="AD34" s="777"/>
      <c r="AE34" s="778"/>
      <c r="AF34" s="779">
        <v>1</v>
      </c>
      <c r="AG34" s="780"/>
      <c r="AH34" s="780"/>
      <c r="AI34" s="780"/>
      <c r="AJ34" s="781"/>
      <c r="AK34" s="848">
        <v>26</v>
      </c>
      <c r="AL34" s="849"/>
      <c r="AM34" s="849"/>
      <c r="AN34" s="849"/>
      <c r="AO34" s="849"/>
      <c r="AP34" s="849">
        <v>150</v>
      </c>
      <c r="AQ34" s="849"/>
      <c r="AR34" s="849"/>
      <c r="AS34" s="849"/>
      <c r="AT34" s="849"/>
      <c r="AU34" s="849">
        <v>129</v>
      </c>
      <c r="AV34" s="849"/>
      <c r="AW34" s="849"/>
      <c r="AX34" s="849"/>
      <c r="AY34" s="849"/>
      <c r="AZ34" s="850" t="s">
        <v>481</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916</v>
      </c>
      <c r="AG63" s="860"/>
      <c r="AH63" s="860"/>
      <c r="AI63" s="860"/>
      <c r="AJ63" s="861"/>
      <c r="AK63" s="862"/>
      <c r="AL63" s="857"/>
      <c r="AM63" s="857"/>
      <c r="AN63" s="857"/>
      <c r="AO63" s="857"/>
      <c r="AP63" s="860">
        <v>5299</v>
      </c>
      <c r="AQ63" s="860"/>
      <c r="AR63" s="860"/>
      <c r="AS63" s="860"/>
      <c r="AT63" s="860"/>
      <c r="AU63" s="860">
        <v>4983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243</v>
      </c>
      <c r="R68" s="884"/>
      <c r="S68" s="884"/>
      <c r="T68" s="884"/>
      <c r="U68" s="884"/>
      <c r="V68" s="884">
        <v>183</v>
      </c>
      <c r="W68" s="884"/>
      <c r="X68" s="884"/>
      <c r="Y68" s="884"/>
      <c r="Z68" s="884"/>
      <c r="AA68" s="884">
        <v>59</v>
      </c>
      <c r="AB68" s="884"/>
      <c r="AC68" s="884"/>
      <c r="AD68" s="884"/>
      <c r="AE68" s="884"/>
      <c r="AF68" s="884">
        <v>50</v>
      </c>
      <c r="AG68" s="884"/>
      <c r="AH68" s="884"/>
      <c r="AI68" s="884"/>
      <c r="AJ68" s="884"/>
      <c r="AK68" s="884">
        <v>8</v>
      </c>
      <c r="AL68" s="884"/>
      <c r="AM68" s="884"/>
      <c r="AN68" s="884"/>
      <c r="AO68" s="884"/>
      <c r="AP68" s="884" t="s">
        <v>481</v>
      </c>
      <c r="AQ68" s="884"/>
      <c r="AR68" s="884"/>
      <c r="AS68" s="884"/>
      <c r="AT68" s="884"/>
      <c r="AU68" s="884" t="s">
        <v>481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2932</v>
      </c>
      <c r="R69" s="849"/>
      <c r="S69" s="849"/>
      <c r="T69" s="849"/>
      <c r="U69" s="849"/>
      <c r="V69" s="849">
        <v>2871</v>
      </c>
      <c r="W69" s="849"/>
      <c r="X69" s="849"/>
      <c r="Y69" s="849"/>
      <c r="Z69" s="849"/>
      <c r="AA69" s="849">
        <v>61</v>
      </c>
      <c r="AB69" s="849"/>
      <c r="AC69" s="849"/>
      <c r="AD69" s="849"/>
      <c r="AE69" s="849"/>
      <c r="AF69" s="849">
        <v>50</v>
      </c>
      <c r="AG69" s="849"/>
      <c r="AH69" s="849"/>
      <c r="AI69" s="849"/>
      <c r="AJ69" s="849"/>
      <c r="AK69" s="849" t="s">
        <v>545</v>
      </c>
      <c r="AL69" s="849"/>
      <c r="AM69" s="849"/>
      <c r="AN69" s="849"/>
      <c r="AO69" s="849"/>
      <c r="AP69" s="849">
        <v>7134</v>
      </c>
      <c r="AQ69" s="849"/>
      <c r="AR69" s="849"/>
      <c r="AS69" s="849"/>
      <c r="AT69" s="849"/>
      <c r="AU69" s="849">
        <v>521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189</v>
      </c>
      <c r="R70" s="849"/>
      <c r="S70" s="849"/>
      <c r="T70" s="849"/>
      <c r="U70" s="849"/>
      <c r="V70" s="849">
        <v>168</v>
      </c>
      <c r="W70" s="849"/>
      <c r="X70" s="849"/>
      <c r="Y70" s="849"/>
      <c r="Z70" s="849"/>
      <c r="AA70" s="849">
        <v>22</v>
      </c>
      <c r="AB70" s="849"/>
      <c r="AC70" s="849"/>
      <c r="AD70" s="849"/>
      <c r="AE70" s="849"/>
      <c r="AF70" s="849">
        <v>22</v>
      </c>
      <c r="AG70" s="849"/>
      <c r="AH70" s="849"/>
      <c r="AI70" s="849"/>
      <c r="AJ70" s="849"/>
      <c r="AK70" s="849">
        <v>13</v>
      </c>
      <c r="AL70" s="849"/>
      <c r="AM70" s="849"/>
      <c r="AN70" s="849"/>
      <c r="AO70" s="849"/>
      <c r="AP70" s="849" t="s">
        <v>481</v>
      </c>
      <c r="AQ70" s="849"/>
      <c r="AR70" s="849"/>
      <c r="AS70" s="849"/>
      <c r="AT70" s="849"/>
      <c r="AU70" s="849" t="s">
        <v>481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1044329</v>
      </c>
      <c r="R71" s="849"/>
      <c r="S71" s="849"/>
      <c r="T71" s="849"/>
      <c r="U71" s="849"/>
      <c r="V71" s="849">
        <v>1022081</v>
      </c>
      <c r="W71" s="849"/>
      <c r="X71" s="849"/>
      <c r="Y71" s="849"/>
      <c r="Z71" s="849"/>
      <c r="AA71" s="849">
        <v>22247</v>
      </c>
      <c r="AB71" s="849"/>
      <c r="AC71" s="849"/>
      <c r="AD71" s="849"/>
      <c r="AE71" s="849"/>
      <c r="AF71" s="849">
        <v>22247</v>
      </c>
      <c r="AG71" s="849"/>
      <c r="AH71" s="849"/>
      <c r="AI71" s="849"/>
      <c r="AJ71" s="849"/>
      <c r="AK71" s="849">
        <v>593</v>
      </c>
      <c r="AL71" s="849"/>
      <c r="AM71" s="849"/>
      <c r="AN71" s="849"/>
      <c r="AO71" s="849"/>
      <c r="AP71" s="849" t="s">
        <v>481</v>
      </c>
      <c r="AQ71" s="849"/>
      <c r="AR71" s="849"/>
      <c r="AS71" s="849"/>
      <c r="AT71" s="849"/>
      <c r="AU71" s="849" t="s">
        <v>481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42179</v>
      </c>
      <c r="R72" s="849"/>
      <c r="S72" s="849"/>
      <c r="T72" s="849"/>
      <c r="U72" s="849"/>
      <c r="V72" s="849">
        <v>35893</v>
      </c>
      <c r="W72" s="849"/>
      <c r="X72" s="849"/>
      <c r="Y72" s="849"/>
      <c r="Z72" s="849"/>
      <c r="AA72" s="849">
        <v>6286</v>
      </c>
      <c r="AB72" s="849"/>
      <c r="AC72" s="849"/>
      <c r="AD72" s="849"/>
      <c r="AE72" s="849"/>
      <c r="AF72" s="849">
        <v>25370</v>
      </c>
      <c r="AG72" s="849"/>
      <c r="AH72" s="849"/>
      <c r="AI72" s="849"/>
      <c r="AJ72" s="849"/>
      <c r="AK72" s="849" t="s">
        <v>481</v>
      </c>
      <c r="AL72" s="849"/>
      <c r="AM72" s="849"/>
      <c r="AN72" s="849"/>
      <c r="AO72" s="849"/>
      <c r="AP72" s="849">
        <v>140190</v>
      </c>
      <c r="AQ72" s="849"/>
      <c r="AR72" s="849"/>
      <c r="AS72" s="849"/>
      <c r="AT72" s="849"/>
      <c r="AU72" s="849" t="s">
        <v>481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8559</v>
      </c>
      <c r="R73" s="849"/>
      <c r="S73" s="849"/>
      <c r="T73" s="849"/>
      <c r="U73" s="849"/>
      <c r="V73" s="849">
        <v>6038</v>
      </c>
      <c r="W73" s="849"/>
      <c r="X73" s="849"/>
      <c r="Y73" s="849"/>
      <c r="Z73" s="849"/>
      <c r="AA73" s="849">
        <v>2521</v>
      </c>
      <c r="AB73" s="849"/>
      <c r="AC73" s="849"/>
      <c r="AD73" s="849"/>
      <c r="AE73" s="849"/>
      <c r="AF73" s="849">
        <v>17171</v>
      </c>
      <c r="AG73" s="849"/>
      <c r="AH73" s="849"/>
      <c r="AI73" s="849"/>
      <c r="AJ73" s="849"/>
      <c r="AK73" s="849" t="s">
        <v>481</v>
      </c>
      <c r="AL73" s="849"/>
      <c r="AM73" s="849"/>
      <c r="AN73" s="849"/>
      <c r="AO73" s="849"/>
      <c r="AP73" s="849">
        <v>18268</v>
      </c>
      <c r="AQ73" s="849"/>
      <c r="AR73" s="849"/>
      <c r="AS73" s="849"/>
      <c r="AT73" s="849"/>
      <c r="AU73" s="849" t="s">
        <v>481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64910</v>
      </c>
      <c r="AG88" s="860"/>
      <c r="AH88" s="860"/>
      <c r="AI88" s="860"/>
      <c r="AJ88" s="860"/>
      <c r="AK88" s="857"/>
      <c r="AL88" s="857"/>
      <c r="AM88" s="857"/>
      <c r="AN88" s="857"/>
      <c r="AO88" s="857"/>
      <c r="AP88" s="860">
        <v>165592</v>
      </c>
      <c r="AQ88" s="860"/>
      <c r="AR88" s="860"/>
      <c r="AS88" s="860"/>
      <c r="AT88" s="860"/>
      <c r="AU88" s="860">
        <v>521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t="s">
        <v>545</v>
      </c>
      <c r="CX102" s="868"/>
      <c r="CY102" s="868"/>
      <c r="CZ102" s="868"/>
      <c r="DA102" s="911"/>
      <c r="DB102" s="910" t="s">
        <v>545</v>
      </c>
      <c r="DC102" s="868"/>
      <c r="DD102" s="868"/>
      <c r="DE102" s="868"/>
      <c r="DF102" s="911"/>
      <c r="DG102" s="910" t="s">
        <v>545</v>
      </c>
      <c r="DH102" s="868"/>
      <c r="DI102" s="868"/>
      <c r="DJ102" s="868"/>
      <c r="DK102" s="911"/>
      <c r="DL102" s="910" t="s">
        <v>545</v>
      </c>
      <c r="DM102" s="868"/>
      <c r="DN102" s="868"/>
      <c r="DO102" s="868"/>
      <c r="DP102" s="911"/>
      <c r="DQ102" s="910" t="s">
        <v>545</v>
      </c>
      <c r="DR102" s="868"/>
      <c r="DS102" s="868"/>
      <c r="DT102" s="868"/>
      <c r="DU102" s="911"/>
      <c r="DV102" s="936" t="s">
        <v>545</v>
      </c>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353150</v>
      </c>
      <c r="AB110" s="920"/>
      <c r="AC110" s="920"/>
      <c r="AD110" s="920"/>
      <c r="AE110" s="921"/>
      <c r="AF110" s="922">
        <v>389464</v>
      </c>
      <c r="AG110" s="920"/>
      <c r="AH110" s="920"/>
      <c r="AI110" s="920"/>
      <c r="AJ110" s="921"/>
      <c r="AK110" s="922">
        <v>419475</v>
      </c>
      <c r="AL110" s="920"/>
      <c r="AM110" s="920"/>
      <c r="AN110" s="920"/>
      <c r="AO110" s="921"/>
      <c r="AP110" s="923">
        <v>14.3</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4485918</v>
      </c>
      <c r="BR110" s="957"/>
      <c r="BS110" s="957"/>
      <c r="BT110" s="957"/>
      <c r="BU110" s="957"/>
      <c r="BV110" s="957">
        <v>5089996</v>
      </c>
      <c r="BW110" s="957"/>
      <c r="BX110" s="957"/>
      <c r="BY110" s="957"/>
      <c r="BZ110" s="957"/>
      <c r="CA110" s="957">
        <v>6018226</v>
      </c>
      <c r="CB110" s="957"/>
      <c r="CC110" s="957"/>
      <c r="CD110" s="957"/>
      <c r="CE110" s="957"/>
      <c r="CF110" s="971">
        <v>204.5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5148468</v>
      </c>
      <c r="BR112" s="950"/>
      <c r="BS112" s="950"/>
      <c r="BT112" s="950"/>
      <c r="BU112" s="950"/>
      <c r="BV112" s="950">
        <v>5087577</v>
      </c>
      <c r="BW112" s="950"/>
      <c r="BX112" s="950"/>
      <c r="BY112" s="950"/>
      <c r="BZ112" s="950"/>
      <c r="CA112" s="950">
        <v>4982987</v>
      </c>
      <c r="CB112" s="950"/>
      <c r="CC112" s="950"/>
      <c r="CD112" s="950"/>
      <c r="CE112" s="950"/>
      <c r="CF112" s="944">
        <v>169.3</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327064</v>
      </c>
      <c r="AB113" s="964"/>
      <c r="AC113" s="964"/>
      <c r="AD113" s="964"/>
      <c r="AE113" s="965"/>
      <c r="AF113" s="966">
        <v>337354</v>
      </c>
      <c r="AG113" s="964"/>
      <c r="AH113" s="964"/>
      <c r="AI113" s="964"/>
      <c r="AJ113" s="965"/>
      <c r="AK113" s="966">
        <v>335891</v>
      </c>
      <c r="AL113" s="964"/>
      <c r="AM113" s="964"/>
      <c r="AN113" s="964"/>
      <c r="AO113" s="965"/>
      <c r="AP113" s="967">
        <v>11.4</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673626</v>
      </c>
      <c r="BR113" s="950"/>
      <c r="BS113" s="950"/>
      <c r="BT113" s="950"/>
      <c r="BU113" s="950"/>
      <c r="BV113" s="950">
        <v>597971</v>
      </c>
      <c r="BW113" s="950"/>
      <c r="BX113" s="950"/>
      <c r="BY113" s="950"/>
      <c r="BZ113" s="950"/>
      <c r="CA113" s="950">
        <v>521144</v>
      </c>
      <c r="CB113" s="950"/>
      <c r="CC113" s="950"/>
      <c r="CD113" s="950"/>
      <c r="CE113" s="950"/>
      <c r="CF113" s="944">
        <v>17.7</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85710</v>
      </c>
      <c r="AB114" s="989"/>
      <c r="AC114" s="989"/>
      <c r="AD114" s="989"/>
      <c r="AE114" s="990"/>
      <c r="AF114" s="991">
        <v>85710</v>
      </c>
      <c r="AG114" s="989"/>
      <c r="AH114" s="989"/>
      <c r="AI114" s="989"/>
      <c r="AJ114" s="990"/>
      <c r="AK114" s="991">
        <v>85710</v>
      </c>
      <c r="AL114" s="989"/>
      <c r="AM114" s="989"/>
      <c r="AN114" s="989"/>
      <c r="AO114" s="990"/>
      <c r="AP114" s="992">
        <v>2.9</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901645</v>
      </c>
      <c r="BR114" s="950"/>
      <c r="BS114" s="950"/>
      <c r="BT114" s="950"/>
      <c r="BU114" s="950"/>
      <c r="BV114" s="950">
        <v>959585</v>
      </c>
      <c r="BW114" s="950"/>
      <c r="BX114" s="950"/>
      <c r="BY114" s="950"/>
      <c r="BZ114" s="950"/>
      <c r="CA114" s="950">
        <v>932705</v>
      </c>
      <c r="CB114" s="950"/>
      <c r="CC114" s="950"/>
      <c r="CD114" s="950"/>
      <c r="CE114" s="950"/>
      <c r="CF114" s="944">
        <v>31.7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406</v>
      </c>
      <c r="AB115" s="964"/>
      <c r="AC115" s="964"/>
      <c r="AD115" s="964"/>
      <c r="AE115" s="965"/>
      <c r="AF115" s="966" t="s">
        <v>406</v>
      </c>
      <c r="AG115" s="964"/>
      <c r="AH115" s="964"/>
      <c r="AI115" s="964"/>
      <c r="AJ115" s="965"/>
      <c r="AK115" s="966" t="s">
        <v>406</v>
      </c>
      <c r="AL115" s="964"/>
      <c r="AM115" s="964"/>
      <c r="AN115" s="964"/>
      <c r="AO115" s="965"/>
      <c r="AP115" s="967" t="s">
        <v>406</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765924</v>
      </c>
      <c r="AB117" s="996"/>
      <c r="AC117" s="996"/>
      <c r="AD117" s="996"/>
      <c r="AE117" s="997"/>
      <c r="AF117" s="995">
        <v>812528</v>
      </c>
      <c r="AG117" s="996"/>
      <c r="AH117" s="996"/>
      <c r="AI117" s="996"/>
      <c r="AJ117" s="997"/>
      <c r="AK117" s="995">
        <v>841076</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426</v>
      </c>
      <c r="BR117" s="1016"/>
      <c r="BS117" s="1016"/>
      <c r="BT117" s="1016"/>
      <c r="BU117" s="1016"/>
      <c r="BV117" s="1016" t="s">
        <v>426</v>
      </c>
      <c r="BW117" s="1016"/>
      <c r="BX117" s="1016"/>
      <c r="BY117" s="1016"/>
      <c r="BZ117" s="1016"/>
      <c r="CA117" s="1016" t="s">
        <v>426</v>
      </c>
      <c r="CB117" s="1016"/>
      <c r="CC117" s="1016"/>
      <c r="CD117" s="1016"/>
      <c r="CE117" s="1016"/>
      <c r="CF117" s="944" t="s">
        <v>426</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426</v>
      </c>
      <c r="DH117" s="989"/>
      <c r="DI117" s="989"/>
      <c r="DJ117" s="989"/>
      <c r="DK117" s="990"/>
      <c r="DL117" s="991" t="s">
        <v>426</v>
      </c>
      <c r="DM117" s="989"/>
      <c r="DN117" s="989"/>
      <c r="DO117" s="989"/>
      <c r="DP117" s="990"/>
      <c r="DQ117" s="991" t="s">
        <v>426</v>
      </c>
      <c r="DR117" s="989"/>
      <c r="DS117" s="989"/>
      <c r="DT117" s="989"/>
      <c r="DU117" s="990"/>
      <c r="DV117" s="992" t="s">
        <v>426</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11209657</v>
      </c>
      <c r="BR118" s="1016"/>
      <c r="BS118" s="1016"/>
      <c r="BT118" s="1016"/>
      <c r="BU118" s="1016"/>
      <c r="BV118" s="1016">
        <v>11735129</v>
      </c>
      <c r="BW118" s="1016"/>
      <c r="BX118" s="1016"/>
      <c r="BY118" s="1016"/>
      <c r="BZ118" s="1016"/>
      <c r="CA118" s="1016">
        <v>12455062</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430</v>
      </c>
      <c r="DH118" s="989"/>
      <c r="DI118" s="989"/>
      <c r="DJ118" s="989"/>
      <c r="DK118" s="990"/>
      <c r="DL118" s="991" t="s">
        <v>430</v>
      </c>
      <c r="DM118" s="989"/>
      <c r="DN118" s="989"/>
      <c r="DO118" s="989"/>
      <c r="DP118" s="990"/>
      <c r="DQ118" s="991" t="s">
        <v>430</v>
      </c>
      <c r="DR118" s="989"/>
      <c r="DS118" s="989"/>
      <c r="DT118" s="989"/>
      <c r="DU118" s="990"/>
      <c r="DV118" s="992" t="s">
        <v>430</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430</v>
      </c>
      <c r="AB119" s="920"/>
      <c r="AC119" s="920"/>
      <c r="AD119" s="920"/>
      <c r="AE119" s="921"/>
      <c r="AF119" s="922" t="s">
        <v>430</v>
      </c>
      <c r="AG119" s="920"/>
      <c r="AH119" s="920"/>
      <c r="AI119" s="920"/>
      <c r="AJ119" s="921"/>
      <c r="AK119" s="922" t="s">
        <v>430</v>
      </c>
      <c r="AL119" s="920"/>
      <c r="AM119" s="920"/>
      <c r="AN119" s="920"/>
      <c r="AO119" s="921"/>
      <c r="AP119" s="923" t="s">
        <v>430</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4423595</v>
      </c>
      <c r="BR119" s="957"/>
      <c r="BS119" s="957"/>
      <c r="BT119" s="957"/>
      <c r="BU119" s="957"/>
      <c r="BV119" s="957">
        <v>4130831</v>
      </c>
      <c r="BW119" s="957"/>
      <c r="BX119" s="957"/>
      <c r="BY119" s="957"/>
      <c r="BZ119" s="957"/>
      <c r="CA119" s="957">
        <v>2600486</v>
      </c>
      <c r="CB119" s="957"/>
      <c r="CC119" s="957"/>
      <c r="CD119" s="957"/>
      <c r="CE119" s="957"/>
      <c r="CF119" s="971">
        <v>88.3</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430</v>
      </c>
      <c r="DH119" s="1028"/>
      <c r="DI119" s="1028"/>
      <c r="DJ119" s="1028"/>
      <c r="DK119" s="1029"/>
      <c r="DL119" s="1030" t="s">
        <v>430</v>
      </c>
      <c r="DM119" s="1028"/>
      <c r="DN119" s="1028"/>
      <c r="DO119" s="1028"/>
      <c r="DP119" s="1029"/>
      <c r="DQ119" s="1030" t="s">
        <v>430</v>
      </c>
      <c r="DR119" s="1028"/>
      <c r="DS119" s="1028"/>
      <c r="DT119" s="1028"/>
      <c r="DU119" s="1029"/>
      <c r="DV119" s="1031" t="s">
        <v>430</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430</v>
      </c>
      <c r="AB120" s="989"/>
      <c r="AC120" s="989"/>
      <c r="AD120" s="989"/>
      <c r="AE120" s="990"/>
      <c r="AF120" s="991" t="s">
        <v>430</v>
      </c>
      <c r="AG120" s="989"/>
      <c r="AH120" s="989"/>
      <c r="AI120" s="989"/>
      <c r="AJ120" s="990"/>
      <c r="AK120" s="991" t="s">
        <v>430</v>
      </c>
      <c r="AL120" s="989"/>
      <c r="AM120" s="989"/>
      <c r="AN120" s="989"/>
      <c r="AO120" s="990"/>
      <c r="AP120" s="992" t="s">
        <v>430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t="s">
        <v>430</v>
      </c>
      <c r="BR120" s="950"/>
      <c r="BS120" s="950"/>
      <c r="BT120" s="950"/>
      <c r="BU120" s="950"/>
      <c r="BV120" s="950" t="s">
        <v>430</v>
      </c>
      <c r="BW120" s="950"/>
      <c r="BX120" s="950"/>
      <c r="BY120" s="950"/>
      <c r="BZ120" s="950"/>
      <c r="CA120" s="950" t="s">
        <v>430</v>
      </c>
      <c r="CB120" s="950"/>
      <c r="CC120" s="950"/>
      <c r="CD120" s="950"/>
      <c r="CE120" s="950"/>
      <c r="CF120" s="944" t="s">
        <v>430</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3085532</v>
      </c>
      <c r="DH120" s="957"/>
      <c r="DI120" s="957"/>
      <c r="DJ120" s="957"/>
      <c r="DK120" s="957"/>
      <c r="DL120" s="957">
        <v>2957759</v>
      </c>
      <c r="DM120" s="957"/>
      <c r="DN120" s="957"/>
      <c r="DO120" s="957"/>
      <c r="DP120" s="957"/>
      <c r="DQ120" s="957">
        <v>2796021</v>
      </c>
      <c r="DR120" s="957"/>
      <c r="DS120" s="957"/>
      <c r="DT120" s="957"/>
      <c r="DU120" s="957"/>
      <c r="DV120" s="958">
        <v>95</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430</v>
      </c>
      <c r="AB121" s="989"/>
      <c r="AC121" s="989"/>
      <c r="AD121" s="989"/>
      <c r="AE121" s="990"/>
      <c r="AF121" s="991" t="s">
        <v>430</v>
      </c>
      <c r="AG121" s="989"/>
      <c r="AH121" s="989"/>
      <c r="AI121" s="989"/>
      <c r="AJ121" s="990"/>
      <c r="AK121" s="991" t="s">
        <v>430</v>
      </c>
      <c r="AL121" s="989"/>
      <c r="AM121" s="989"/>
      <c r="AN121" s="989"/>
      <c r="AO121" s="990"/>
      <c r="AP121" s="992" t="s">
        <v>430</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5344221</v>
      </c>
      <c r="BR121" s="1016"/>
      <c r="BS121" s="1016"/>
      <c r="BT121" s="1016"/>
      <c r="BU121" s="1016"/>
      <c r="BV121" s="1016">
        <v>5489776</v>
      </c>
      <c r="BW121" s="1016"/>
      <c r="BX121" s="1016"/>
      <c r="BY121" s="1016"/>
      <c r="BZ121" s="1016"/>
      <c r="CA121" s="1016">
        <v>6068647</v>
      </c>
      <c r="CB121" s="1016"/>
      <c r="CC121" s="1016"/>
      <c r="CD121" s="1016"/>
      <c r="CE121" s="1016"/>
      <c r="CF121" s="1054">
        <v>206.2</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1911827</v>
      </c>
      <c r="DH121" s="950"/>
      <c r="DI121" s="950"/>
      <c r="DJ121" s="950"/>
      <c r="DK121" s="950"/>
      <c r="DL121" s="950">
        <v>1984052</v>
      </c>
      <c r="DM121" s="950"/>
      <c r="DN121" s="950"/>
      <c r="DO121" s="950"/>
      <c r="DP121" s="950"/>
      <c r="DQ121" s="950">
        <v>2045385</v>
      </c>
      <c r="DR121" s="950"/>
      <c r="DS121" s="950"/>
      <c r="DT121" s="950"/>
      <c r="DU121" s="950"/>
      <c r="DV121" s="951">
        <v>69.5</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439</v>
      </c>
      <c r="BP122" s="1024"/>
      <c r="BQ122" s="1064">
        <v>9767816</v>
      </c>
      <c r="BR122" s="1065"/>
      <c r="BS122" s="1065"/>
      <c r="BT122" s="1065"/>
      <c r="BU122" s="1065"/>
      <c r="BV122" s="1065">
        <v>9620607</v>
      </c>
      <c r="BW122" s="1065"/>
      <c r="BX122" s="1065"/>
      <c r="BY122" s="1065"/>
      <c r="BZ122" s="1065"/>
      <c r="CA122" s="1065">
        <v>8669133</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141872</v>
      </c>
      <c r="DH122" s="950"/>
      <c r="DI122" s="950"/>
      <c r="DJ122" s="950"/>
      <c r="DK122" s="950"/>
      <c r="DL122" s="950">
        <v>135151</v>
      </c>
      <c r="DM122" s="950"/>
      <c r="DN122" s="950"/>
      <c r="DO122" s="950"/>
      <c r="DP122" s="950"/>
      <c r="DQ122" s="950">
        <v>128973</v>
      </c>
      <c r="DR122" s="950"/>
      <c r="DS122" s="950"/>
      <c r="DT122" s="950"/>
      <c r="DU122" s="950"/>
      <c r="DV122" s="951">
        <v>4.4000000000000004</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49.9</v>
      </c>
      <c r="BR123" s="1057"/>
      <c r="BS123" s="1057"/>
      <c r="BT123" s="1057"/>
      <c r="BU123" s="1057"/>
      <c r="BV123" s="1057">
        <v>74.599999999999994</v>
      </c>
      <c r="BW123" s="1057"/>
      <c r="BX123" s="1057"/>
      <c r="BY123" s="1057"/>
      <c r="BZ123" s="1057"/>
      <c r="CA123" s="1057">
        <v>128.6</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v>9237</v>
      </c>
      <c r="DH123" s="989"/>
      <c r="DI123" s="989"/>
      <c r="DJ123" s="989"/>
      <c r="DK123" s="990"/>
      <c r="DL123" s="991">
        <v>10615</v>
      </c>
      <c r="DM123" s="989"/>
      <c r="DN123" s="989"/>
      <c r="DO123" s="989"/>
      <c r="DP123" s="990"/>
      <c r="DQ123" s="991">
        <v>12608</v>
      </c>
      <c r="DR123" s="989"/>
      <c r="DS123" s="989"/>
      <c r="DT123" s="989"/>
      <c r="DU123" s="990"/>
      <c r="DV123" s="992">
        <v>0.4</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t="s">
        <v>458</v>
      </c>
      <c r="AB128" s="1120"/>
      <c r="AC128" s="1120"/>
      <c r="AD128" s="1120"/>
      <c r="AE128" s="1121"/>
      <c r="AF128" s="1122" t="s">
        <v>458</v>
      </c>
      <c r="AG128" s="1120"/>
      <c r="AH128" s="1120"/>
      <c r="AI128" s="1120"/>
      <c r="AJ128" s="1121"/>
      <c r="AK128" s="1122" t="s">
        <v>458</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3297388</v>
      </c>
      <c r="AB129" s="989"/>
      <c r="AC129" s="989"/>
      <c r="AD129" s="989"/>
      <c r="AE129" s="990"/>
      <c r="AF129" s="991">
        <v>3270514</v>
      </c>
      <c r="AG129" s="989"/>
      <c r="AH129" s="989"/>
      <c r="AI129" s="989"/>
      <c r="AJ129" s="990"/>
      <c r="AK129" s="991">
        <v>3389324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12.9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412708</v>
      </c>
      <c r="AB130" s="989"/>
      <c r="AC130" s="989"/>
      <c r="AD130" s="989"/>
      <c r="AE130" s="990"/>
      <c r="AF130" s="991">
        <v>439105</v>
      </c>
      <c r="AG130" s="989"/>
      <c r="AH130" s="989"/>
      <c r="AI130" s="989"/>
      <c r="AJ130" s="990"/>
      <c r="AK130" s="991">
        <v>445794</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128.6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2884680</v>
      </c>
      <c r="AB131" s="1028"/>
      <c r="AC131" s="1028"/>
      <c r="AD131" s="1028"/>
      <c r="AE131" s="1029"/>
      <c r="AF131" s="1030">
        <v>2831409</v>
      </c>
      <c r="AG131" s="1028"/>
      <c r="AH131" s="1028"/>
      <c r="AI131" s="1028"/>
      <c r="AJ131" s="1029"/>
      <c r="AK131" s="1030">
        <v>2943530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12.24454706</v>
      </c>
      <c r="AB132" s="1134"/>
      <c r="AC132" s="1134"/>
      <c r="AD132" s="1134"/>
      <c r="AE132" s="1135"/>
      <c r="AF132" s="1136">
        <v>13.188592679999999</v>
      </c>
      <c r="AG132" s="1134"/>
      <c r="AH132" s="1134"/>
      <c r="AI132" s="1134"/>
      <c r="AJ132" s="1135"/>
      <c r="AK132" s="1136">
        <v>13.42884224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12</v>
      </c>
      <c r="AB133" s="1141"/>
      <c r="AC133" s="1141"/>
      <c r="AD133" s="1141"/>
      <c r="AE133" s="1142"/>
      <c r="AF133" s="1140">
        <v>12.7</v>
      </c>
      <c r="AG133" s="1141"/>
      <c r="AH133" s="1141"/>
      <c r="AI133" s="1141"/>
      <c r="AJ133" s="1142"/>
      <c r="AK133" s="1140">
        <v>12.9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3" zoomScale="80" zoomScaleNormal="85" zoomScaleSheetLayoutView="80" workbookViewId="0">
      <selection activeCell="AD30" sqref="AD3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1078341</v>
      </c>
      <c r="L9" s="264">
        <v>98994</v>
      </c>
      <c r="M9" s="265">
        <v>88618</v>
      </c>
      <c r="N9" s="266">
        <v>11.7</v>
      </c>
    </row>
    <row r="10" spans="1:16">
      <c r="A10" s="248"/>
      <c r="B10" s="244"/>
      <c r="C10" s="244"/>
      <c r="D10" s="244"/>
      <c r="E10" s="244"/>
      <c r="F10" s="244"/>
      <c r="G10" s="1149" t="s">
        <v>478</v>
      </c>
      <c r="H10" s="1150"/>
      <c r="I10" s="1150"/>
      <c r="J10" s="1151"/>
      <c r="K10" s="267">
        <v>23328</v>
      </c>
      <c r="L10" s="268">
        <v>2142</v>
      </c>
      <c r="M10" s="269">
        <v>9248</v>
      </c>
      <c r="N10" s="270">
        <v>-76.8</v>
      </c>
    </row>
    <row r="11" spans="1:16" ht="13.5" customHeight="1">
      <c r="A11" s="248"/>
      <c r="B11" s="244"/>
      <c r="C11" s="244"/>
      <c r="D11" s="244"/>
      <c r="E11" s="244"/>
      <c r="F11" s="244"/>
      <c r="G11" s="1149" t="s">
        <v>479</v>
      </c>
      <c r="H11" s="1150"/>
      <c r="I11" s="1150"/>
      <c r="J11" s="1151"/>
      <c r="K11" s="267">
        <v>16894</v>
      </c>
      <c r="L11" s="268">
        <v>1551</v>
      </c>
      <c r="M11" s="269">
        <v>13111</v>
      </c>
      <c r="N11" s="270">
        <v>-88.2</v>
      </c>
    </row>
    <row r="12" spans="1:16" ht="13.5" customHeight="1">
      <c r="A12" s="248"/>
      <c r="B12" s="244"/>
      <c r="C12" s="244"/>
      <c r="D12" s="244"/>
      <c r="E12" s="244"/>
      <c r="F12" s="244"/>
      <c r="G12" s="1149" t="s">
        <v>480</v>
      </c>
      <c r="H12" s="1150"/>
      <c r="I12" s="1150"/>
      <c r="J12" s="1151"/>
      <c r="K12" s="267" t="s">
        <v>481</v>
      </c>
      <c r="L12" s="268" t="s">
        <v>481</v>
      </c>
      <c r="M12" s="269">
        <v>631</v>
      </c>
      <c r="N12" s="270" t="s">
        <v>481</v>
      </c>
    </row>
    <row r="13" spans="1:16" ht="13.5" customHeight="1">
      <c r="A13" s="248"/>
      <c r="B13" s="244"/>
      <c r="C13" s="244"/>
      <c r="D13" s="244"/>
      <c r="E13" s="244"/>
      <c r="F13" s="244"/>
      <c r="G13" s="1149" t="s">
        <v>482</v>
      </c>
      <c r="H13" s="1150"/>
      <c r="I13" s="1150"/>
      <c r="J13" s="1151"/>
      <c r="K13" s="267" t="s">
        <v>481</v>
      </c>
      <c r="L13" s="268" t="s">
        <v>481</v>
      </c>
      <c r="M13" s="269" t="s">
        <v>481</v>
      </c>
      <c r="N13" s="270" t="s">
        <v>481</v>
      </c>
    </row>
    <row r="14" spans="1:16" ht="13.5" customHeight="1">
      <c r="A14" s="248"/>
      <c r="B14" s="244"/>
      <c r="C14" s="244"/>
      <c r="D14" s="244"/>
      <c r="E14" s="244"/>
      <c r="F14" s="244"/>
      <c r="G14" s="1149" t="s">
        <v>483</v>
      </c>
      <c r="H14" s="1150"/>
      <c r="I14" s="1150"/>
      <c r="J14" s="1151"/>
      <c r="K14" s="267">
        <v>53354</v>
      </c>
      <c r="L14" s="268">
        <v>4898</v>
      </c>
      <c r="M14" s="269">
        <v>4206</v>
      </c>
      <c r="N14" s="270">
        <v>16.5</v>
      </c>
    </row>
    <row r="15" spans="1:16" ht="13.5" customHeight="1">
      <c r="A15" s="248"/>
      <c r="B15" s="244"/>
      <c r="C15" s="244"/>
      <c r="D15" s="244"/>
      <c r="E15" s="244"/>
      <c r="F15" s="244"/>
      <c r="G15" s="1149" t="s">
        <v>484</v>
      </c>
      <c r="H15" s="1150"/>
      <c r="I15" s="1150"/>
      <c r="J15" s="1151"/>
      <c r="K15" s="267">
        <v>44621</v>
      </c>
      <c r="L15" s="268">
        <v>4096</v>
      </c>
      <c r="M15" s="269">
        <v>1853</v>
      </c>
      <c r="N15" s="270">
        <v>121</v>
      </c>
    </row>
    <row r="16" spans="1:16">
      <c r="A16" s="248"/>
      <c r="B16" s="244"/>
      <c r="C16" s="244"/>
      <c r="D16" s="244"/>
      <c r="E16" s="244"/>
      <c r="F16" s="244"/>
      <c r="G16" s="1152" t="s">
        <v>485</v>
      </c>
      <c r="H16" s="1153"/>
      <c r="I16" s="1153"/>
      <c r="J16" s="1154"/>
      <c r="K16" s="268">
        <v>-91674</v>
      </c>
      <c r="L16" s="268">
        <v>-8416</v>
      </c>
      <c r="M16" s="269">
        <v>-9315</v>
      </c>
      <c r="N16" s="270">
        <v>-9.6999999999999993</v>
      </c>
    </row>
    <row r="17" spans="1:16">
      <c r="A17" s="248"/>
      <c r="B17" s="244"/>
      <c r="C17" s="244"/>
      <c r="D17" s="244"/>
      <c r="E17" s="244"/>
      <c r="F17" s="244"/>
      <c r="G17" s="1152" t="s">
        <v>166</v>
      </c>
      <c r="H17" s="1153"/>
      <c r="I17" s="1153"/>
      <c r="J17" s="1154"/>
      <c r="K17" s="268">
        <v>1124864</v>
      </c>
      <c r="L17" s="268">
        <v>103265</v>
      </c>
      <c r="M17" s="269">
        <v>108353</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8.4499999999999993</v>
      </c>
      <c r="L21" s="281">
        <v>10.050000000000001</v>
      </c>
      <c r="M21" s="282">
        <v>-1.6</v>
      </c>
      <c r="N21" s="249"/>
      <c r="O21" s="283"/>
      <c r="P21" s="279"/>
    </row>
    <row r="22" spans="1:16" s="284" customFormat="1">
      <c r="A22" s="279"/>
      <c r="B22" s="249"/>
      <c r="C22" s="249"/>
      <c r="D22" s="249"/>
      <c r="E22" s="249"/>
      <c r="F22" s="249"/>
      <c r="G22" s="1144" t="s">
        <v>491</v>
      </c>
      <c r="H22" s="1145"/>
      <c r="I22" s="1145"/>
      <c r="J22" s="1146"/>
      <c r="K22" s="285">
        <v>96.7</v>
      </c>
      <c r="L22" s="286">
        <v>96.3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419475</v>
      </c>
      <c r="L32" s="294">
        <v>38509</v>
      </c>
      <c r="M32" s="295">
        <v>56391</v>
      </c>
      <c r="N32" s="296">
        <v>-31.7</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12</v>
      </c>
      <c r="N34" s="296" t="s">
        <v>481</v>
      </c>
    </row>
    <row r="35" spans="1:16" ht="27" customHeight="1">
      <c r="A35" s="248"/>
      <c r="B35" s="244"/>
      <c r="C35" s="244"/>
      <c r="D35" s="244"/>
      <c r="E35" s="244"/>
      <c r="F35" s="244"/>
      <c r="G35" s="1160" t="s">
        <v>498</v>
      </c>
      <c r="H35" s="1161"/>
      <c r="I35" s="1161"/>
      <c r="J35" s="1162"/>
      <c r="K35" s="294">
        <v>335891</v>
      </c>
      <c r="L35" s="294">
        <v>30835</v>
      </c>
      <c r="M35" s="295">
        <v>15281</v>
      </c>
      <c r="N35" s="296">
        <v>101.8</v>
      </c>
    </row>
    <row r="36" spans="1:16" ht="27" customHeight="1">
      <c r="A36" s="248"/>
      <c r="B36" s="244"/>
      <c r="C36" s="244"/>
      <c r="D36" s="244"/>
      <c r="E36" s="244"/>
      <c r="F36" s="244"/>
      <c r="G36" s="1160" t="s">
        <v>499</v>
      </c>
      <c r="H36" s="1161"/>
      <c r="I36" s="1161"/>
      <c r="J36" s="1162"/>
      <c r="K36" s="294">
        <v>85710</v>
      </c>
      <c r="L36" s="294">
        <v>7868</v>
      </c>
      <c r="M36" s="295">
        <v>4643</v>
      </c>
      <c r="N36" s="296">
        <v>69.5</v>
      </c>
    </row>
    <row r="37" spans="1:16" ht="13.5" customHeight="1">
      <c r="A37" s="248"/>
      <c r="B37" s="244"/>
      <c r="C37" s="244"/>
      <c r="D37" s="244"/>
      <c r="E37" s="244"/>
      <c r="F37" s="244"/>
      <c r="G37" s="1160" t="s">
        <v>500</v>
      </c>
      <c r="H37" s="1161"/>
      <c r="I37" s="1161"/>
      <c r="J37" s="1162"/>
      <c r="K37" s="294" t="s">
        <v>481</v>
      </c>
      <c r="L37" s="294" t="s">
        <v>481</v>
      </c>
      <c r="M37" s="295">
        <v>1074</v>
      </c>
      <c r="N37" s="296" t="s">
        <v>481</v>
      </c>
    </row>
    <row r="38" spans="1:16" ht="27" customHeight="1">
      <c r="A38" s="248"/>
      <c r="B38" s="244"/>
      <c r="C38" s="244"/>
      <c r="D38" s="244"/>
      <c r="E38" s="244"/>
      <c r="F38" s="244"/>
      <c r="G38" s="1163" t="s">
        <v>501</v>
      </c>
      <c r="H38" s="1164"/>
      <c r="I38" s="1164"/>
      <c r="J38" s="1165"/>
      <c r="K38" s="297" t="s">
        <v>481</v>
      </c>
      <c r="L38" s="297" t="s">
        <v>481</v>
      </c>
      <c r="M38" s="298">
        <v>6</v>
      </c>
      <c r="N38" s="299" t="s">
        <v>481</v>
      </c>
      <c r="O38" s="293"/>
    </row>
    <row r="39" spans="1:16">
      <c r="A39" s="248"/>
      <c r="B39" s="244"/>
      <c r="C39" s="244"/>
      <c r="D39" s="244"/>
      <c r="E39" s="244"/>
      <c r="F39" s="244"/>
      <c r="G39" s="1163" t="s">
        <v>502</v>
      </c>
      <c r="H39" s="1164"/>
      <c r="I39" s="1164"/>
      <c r="J39" s="1165"/>
      <c r="K39" s="300" t="s">
        <v>481</v>
      </c>
      <c r="L39" s="300" t="s">
        <v>481</v>
      </c>
      <c r="M39" s="301">
        <v>-3030</v>
      </c>
      <c r="N39" s="302" t="s">
        <v>481</v>
      </c>
      <c r="O39" s="293"/>
    </row>
    <row r="40" spans="1:16" ht="27" customHeight="1">
      <c r="A40" s="248"/>
      <c r="B40" s="244"/>
      <c r="C40" s="244"/>
      <c r="D40" s="244"/>
      <c r="E40" s="244"/>
      <c r="F40" s="244"/>
      <c r="G40" s="1160" t="s">
        <v>503</v>
      </c>
      <c r="H40" s="1161"/>
      <c r="I40" s="1161"/>
      <c r="J40" s="1162"/>
      <c r="K40" s="300">
        <v>-445794</v>
      </c>
      <c r="L40" s="300">
        <v>-40925</v>
      </c>
      <c r="M40" s="301">
        <v>-51711</v>
      </c>
      <c r="N40" s="302">
        <v>-20.9</v>
      </c>
      <c r="O40" s="293"/>
    </row>
    <row r="41" spans="1:16">
      <c r="A41" s="248"/>
      <c r="B41" s="244"/>
      <c r="C41" s="244"/>
      <c r="D41" s="244"/>
      <c r="E41" s="244"/>
      <c r="F41" s="244"/>
      <c r="G41" s="1166" t="s">
        <v>277</v>
      </c>
      <c r="H41" s="1167"/>
      <c r="I41" s="1167"/>
      <c r="J41" s="1168"/>
      <c r="K41" s="294">
        <v>395282</v>
      </c>
      <c r="L41" s="300">
        <v>36288</v>
      </c>
      <c r="M41" s="301">
        <v>22665</v>
      </c>
      <c r="N41" s="302">
        <v>60.1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842142</v>
      </c>
      <c r="J51" s="320">
        <v>70786</v>
      </c>
      <c r="K51" s="321">
        <v>61.3</v>
      </c>
      <c r="L51" s="322">
        <v>70897</v>
      </c>
      <c r="M51" s="323">
        <v>-20.6</v>
      </c>
      <c r="N51" s="324">
        <v>81.900000000000006</v>
      </c>
    </row>
    <row r="52" spans="1:14">
      <c r="A52" s="248"/>
      <c r="B52" s="244"/>
      <c r="C52" s="244"/>
      <c r="D52" s="244"/>
      <c r="E52" s="244"/>
      <c r="F52" s="244"/>
      <c r="G52" s="325"/>
      <c r="H52" s="326" t="s">
        <v>514</v>
      </c>
      <c r="I52" s="327">
        <v>841718</v>
      </c>
      <c r="J52" s="328">
        <v>70750</v>
      </c>
      <c r="K52" s="329">
        <v>64</v>
      </c>
      <c r="L52" s="330">
        <v>39878</v>
      </c>
      <c r="M52" s="331">
        <v>-7.2</v>
      </c>
      <c r="N52" s="332">
        <v>71.2</v>
      </c>
    </row>
    <row r="53" spans="1:14">
      <c r="A53" s="248"/>
      <c r="B53" s="244"/>
      <c r="C53" s="244"/>
      <c r="D53" s="244"/>
      <c r="E53" s="244"/>
      <c r="F53" s="244"/>
      <c r="G53" s="310" t="s">
        <v>515</v>
      </c>
      <c r="H53" s="311"/>
      <c r="I53" s="319">
        <v>248670</v>
      </c>
      <c r="J53" s="320">
        <v>21352</v>
      </c>
      <c r="K53" s="321">
        <v>-69.8</v>
      </c>
      <c r="L53" s="322">
        <v>66496</v>
      </c>
      <c r="M53" s="323">
        <v>-6.2</v>
      </c>
      <c r="N53" s="324">
        <v>-63.6</v>
      </c>
    </row>
    <row r="54" spans="1:14">
      <c r="A54" s="248"/>
      <c r="B54" s="244"/>
      <c r="C54" s="244"/>
      <c r="D54" s="244"/>
      <c r="E54" s="244"/>
      <c r="F54" s="244"/>
      <c r="G54" s="325"/>
      <c r="H54" s="326" t="s">
        <v>514</v>
      </c>
      <c r="I54" s="327">
        <v>236129</v>
      </c>
      <c r="J54" s="328">
        <v>20276</v>
      </c>
      <c r="K54" s="329">
        <v>-71.3</v>
      </c>
      <c r="L54" s="330">
        <v>36530</v>
      </c>
      <c r="M54" s="331">
        <v>-8.4</v>
      </c>
      <c r="N54" s="332">
        <v>-62.9</v>
      </c>
    </row>
    <row r="55" spans="1:14">
      <c r="A55" s="248"/>
      <c r="B55" s="244"/>
      <c r="C55" s="244"/>
      <c r="D55" s="244"/>
      <c r="E55" s="244"/>
      <c r="F55" s="244"/>
      <c r="G55" s="310" t="s">
        <v>516</v>
      </c>
      <c r="H55" s="311"/>
      <c r="I55" s="319">
        <v>404300</v>
      </c>
      <c r="J55" s="320">
        <v>35144</v>
      </c>
      <c r="K55" s="321">
        <v>64.599999999999994</v>
      </c>
      <c r="L55" s="322">
        <v>82748</v>
      </c>
      <c r="M55" s="323">
        <v>24.4</v>
      </c>
      <c r="N55" s="324">
        <v>40.200000000000003</v>
      </c>
    </row>
    <row r="56" spans="1:14">
      <c r="A56" s="248"/>
      <c r="B56" s="244"/>
      <c r="C56" s="244"/>
      <c r="D56" s="244"/>
      <c r="E56" s="244"/>
      <c r="F56" s="244"/>
      <c r="G56" s="325"/>
      <c r="H56" s="326" t="s">
        <v>514</v>
      </c>
      <c r="I56" s="327">
        <v>254246</v>
      </c>
      <c r="J56" s="328">
        <v>22101</v>
      </c>
      <c r="K56" s="329">
        <v>9</v>
      </c>
      <c r="L56" s="330">
        <v>44732</v>
      </c>
      <c r="M56" s="331">
        <v>22.5</v>
      </c>
      <c r="N56" s="332">
        <v>-13.5</v>
      </c>
    </row>
    <row r="57" spans="1:14">
      <c r="A57" s="248"/>
      <c r="B57" s="244"/>
      <c r="C57" s="244"/>
      <c r="D57" s="244"/>
      <c r="E57" s="244"/>
      <c r="F57" s="244"/>
      <c r="G57" s="310" t="s">
        <v>517</v>
      </c>
      <c r="H57" s="311"/>
      <c r="I57" s="319">
        <v>1230533</v>
      </c>
      <c r="J57" s="320">
        <v>109742</v>
      </c>
      <c r="K57" s="321">
        <v>212.3</v>
      </c>
      <c r="L57" s="322">
        <v>91837</v>
      </c>
      <c r="M57" s="323">
        <v>11</v>
      </c>
      <c r="N57" s="324">
        <v>201.3</v>
      </c>
    </row>
    <row r="58" spans="1:14">
      <c r="A58" s="248"/>
      <c r="B58" s="244"/>
      <c r="C58" s="244"/>
      <c r="D58" s="244"/>
      <c r="E58" s="244"/>
      <c r="F58" s="244"/>
      <c r="G58" s="325"/>
      <c r="H58" s="326" t="s">
        <v>514</v>
      </c>
      <c r="I58" s="327">
        <v>907197</v>
      </c>
      <c r="J58" s="328">
        <v>80906</v>
      </c>
      <c r="K58" s="329">
        <v>266.10000000000002</v>
      </c>
      <c r="L58" s="330">
        <v>54439</v>
      </c>
      <c r="M58" s="331">
        <v>21.7</v>
      </c>
      <c r="N58" s="332">
        <v>244.4</v>
      </c>
    </row>
    <row r="59" spans="1:14">
      <c r="A59" s="248"/>
      <c r="B59" s="244"/>
      <c r="C59" s="244"/>
      <c r="D59" s="244"/>
      <c r="E59" s="244"/>
      <c r="F59" s="244"/>
      <c r="G59" s="310" t="s">
        <v>518</v>
      </c>
      <c r="H59" s="311"/>
      <c r="I59" s="319">
        <v>4274107</v>
      </c>
      <c r="J59" s="320">
        <v>392372</v>
      </c>
      <c r="K59" s="321">
        <v>257.5</v>
      </c>
      <c r="L59" s="322">
        <v>75972</v>
      </c>
      <c r="M59" s="323">
        <v>-17.3</v>
      </c>
      <c r="N59" s="324">
        <v>274.8</v>
      </c>
    </row>
    <row r="60" spans="1:14">
      <c r="A60" s="248"/>
      <c r="B60" s="244"/>
      <c r="C60" s="244"/>
      <c r="D60" s="244"/>
      <c r="E60" s="244"/>
      <c r="F60" s="244"/>
      <c r="G60" s="325"/>
      <c r="H60" s="326" t="s">
        <v>514</v>
      </c>
      <c r="I60" s="333">
        <v>1970467</v>
      </c>
      <c r="J60" s="328">
        <v>180893</v>
      </c>
      <c r="K60" s="329">
        <v>123.6</v>
      </c>
      <c r="L60" s="330">
        <v>40712</v>
      </c>
      <c r="M60" s="331">
        <v>-25.2</v>
      </c>
      <c r="N60" s="332">
        <v>148.80000000000001</v>
      </c>
    </row>
    <row r="61" spans="1:14">
      <c r="A61" s="248"/>
      <c r="B61" s="244"/>
      <c r="C61" s="244"/>
      <c r="D61" s="244"/>
      <c r="E61" s="244"/>
      <c r="F61" s="244"/>
      <c r="G61" s="310" t="s">
        <v>519</v>
      </c>
      <c r="H61" s="334"/>
      <c r="I61" s="335">
        <v>1399950</v>
      </c>
      <c r="J61" s="336">
        <v>125879</v>
      </c>
      <c r="K61" s="337">
        <v>105.2</v>
      </c>
      <c r="L61" s="338">
        <v>77590</v>
      </c>
      <c r="M61" s="339">
        <v>-1.7</v>
      </c>
      <c r="N61" s="324">
        <v>106.9</v>
      </c>
    </row>
    <row r="62" spans="1:14">
      <c r="A62" s="248"/>
      <c r="B62" s="244"/>
      <c r="C62" s="244"/>
      <c r="D62" s="244"/>
      <c r="E62" s="244"/>
      <c r="F62" s="244"/>
      <c r="G62" s="325"/>
      <c r="H62" s="326" t="s">
        <v>514</v>
      </c>
      <c r="I62" s="327">
        <v>841951</v>
      </c>
      <c r="J62" s="328">
        <v>74985</v>
      </c>
      <c r="K62" s="329">
        <v>78.3</v>
      </c>
      <c r="L62" s="330">
        <v>43258</v>
      </c>
      <c r="M62" s="331">
        <v>0.7</v>
      </c>
      <c r="N62" s="332">
        <v>77.599999999999994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56" zoomScale="80" zoomScaleNormal="80" zoomScaleSheetLayoutView="55" workbookViewId="0">
      <selection activeCell="I63" sqref="I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94" zoomScaleNormal="100" zoomScaleSheetLayoutView="55" workbookViewId="0">
      <selection activeCell="AC91" sqref="AC9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92.05</v>
      </c>
      <c r="G47" s="12">
        <v>96.18</v>
      </c>
      <c r="H47" s="12">
        <v>101.88</v>
      </c>
      <c r="I47" s="12">
        <v>96.17</v>
      </c>
      <c r="J47" s="13">
        <v>46.04</v>
      </c>
    </row>
    <row r="48" spans="2:10" ht="57.75" customHeight="1">
      <c r="B48" s="14"/>
      <c r="C48" s="1171" t="s">
        <v>4</v>
      </c>
      <c r="D48" s="1171"/>
      <c r="E48" s="1172"/>
      <c r="F48" s="15">
        <v>5.18</v>
      </c>
      <c r="G48" s="16">
        <v>5.7</v>
      </c>
      <c r="H48" s="16">
        <v>8.57</v>
      </c>
      <c r="I48" s="16">
        <v>9.59</v>
      </c>
      <c r="J48" s="17">
        <v>4.55</v>
      </c>
    </row>
    <row r="49" spans="2:10" ht="57.75" customHeight="1" thickBot="1">
      <c r="B49" s="18"/>
      <c r="C49" s="1173" t="s">
        <v>5</v>
      </c>
      <c r="D49" s="1173"/>
      <c r="E49" s="1174"/>
      <c r="F49" s="19">
        <v>9.6999999999999993</v>
      </c>
      <c r="G49" s="20">
        <v>3.36</v>
      </c>
      <c r="H49" s="20">
        <v>8.1999999999999993</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7"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19.86</v>
      </c>
      <c r="G34" s="33">
        <v>21.72</v>
      </c>
      <c r="H34" s="33">
        <v>22.51</v>
      </c>
      <c r="I34" s="33">
        <v>22.9</v>
      </c>
      <c r="J34" s="34">
        <v>23.71</v>
      </c>
      <c r="K34" s="22"/>
      <c r="L34" s="22"/>
      <c r="M34" s="22"/>
      <c r="N34" s="22"/>
      <c r="O34" s="22"/>
      <c r="P34" s="22"/>
    </row>
    <row r="35" spans="1:16" ht="39" customHeight="1">
      <c r="A35" s="22"/>
      <c r="B35" s="35"/>
      <c r="C35" s="1175" t="s">
        <v>529</v>
      </c>
      <c r="D35" s="1176"/>
      <c r="E35" s="1177"/>
      <c r="F35" s="36">
        <v>5.17</v>
      </c>
      <c r="G35" s="37">
        <v>5.69</v>
      </c>
      <c r="H35" s="37">
        <v>8.57</v>
      </c>
      <c r="I35" s="37">
        <v>9.59</v>
      </c>
      <c r="J35" s="38">
        <v>4.54</v>
      </c>
      <c r="K35" s="22"/>
      <c r="L35" s="22"/>
      <c r="M35" s="22"/>
      <c r="N35" s="22"/>
      <c r="O35" s="22"/>
      <c r="P35" s="22"/>
    </row>
    <row r="36" spans="1:16" ht="39" customHeight="1">
      <c r="A36" s="22"/>
      <c r="B36" s="35"/>
      <c r="C36" s="1175" t="s">
        <v>530</v>
      </c>
      <c r="D36" s="1176"/>
      <c r="E36" s="1177"/>
      <c r="F36" s="36">
        <v>5.28</v>
      </c>
      <c r="G36" s="37">
        <v>4.6500000000000004</v>
      </c>
      <c r="H36" s="37">
        <v>4.8099999999999996</v>
      </c>
      <c r="I36" s="37">
        <v>4.16</v>
      </c>
      <c r="J36" s="38">
        <v>1.96</v>
      </c>
      <c r="K36" s="22"/>
      <c r="L36" s="22"/>
      <c r="M36" s="22"/>
      <c r="N36" s="22"/>
      <c r="O36" s="22"/>
      <c r="P36" s="22"/>
    </row>
    <row r="37" spans="1:16" ht="39" customHeight="1">
      <c r="A37" s="22"/>
      <c r="B37" s="35"/>
      <c r="C37" s="1175" t="s">
        <v>531</v>
      </c>
      <c r="D37" s="1176"/>
      <c r="E37" s="1177"/>
      <c r="F37" s="36">
        <v>0.14000000000000001</v>
      </c>
      <c r="G37" s="37">
        <v>0.14000000000000001</v>
      </c>
      <c r="H37" s="37">
        <v>0.49</v>
      </c>
      <c r="I37" s="37">
        <v>1.1599999999999999</v>
      </c>
      <c r="J37" s="38">
        <v>0.68</v>
      </c>
      <c r="K37" s="22"/>
      <c r="L37" s="22"/>
      <c r="M37" s="22"/>
      <c r="N37" s="22"/>
      <c r="O37" s="22"/>
      <c r="P37" s="22"/>
    </row>
    <row r="38" spans="1:16" ht="39" customHeight="1">
      <c r="A38" s="22"/>
      <c r="B38" s="35"/>
      <c r="C38" s="1175" t="s">
        <v>532</v>
      </c>
      <c r="D38" s="1176"/>
      <c r="E38" s="1177"/>
      <c r="F38" s="36">
        <v>0.45</v>
      </c>
      <c r="G38" s="37">
        <v>0.47</v>
      </c>
      <c r="H38" s="37">
        <v>0.28999999999999998</v>
      </c>
      <c r="I38" s="37">
        <v>0.26</v>
      </c>
      <c r="J38" s="38">
        <v>0.4</v>
      </c>
      <c r="K38" s="22"/>
      <c r="L38" s="22"/>
      <c r="M38" s="22"/>
      <c r="N38" s="22"/>
      <c r="O38" s="22"/>
      <c r="P38" s="22"/>
    </row>
    <row r="39" spans="1:16" ht="39" customHeight="1">
      <c r="A39" s="22"/>
      <c r="B39" s="35"/>
      <c r="C39" s="1175" t="s">
        <v>533</v>
      </c>
      <c r="D39" s="1176"/>
      <c r="E39" s="1177"/>
      <c r="F39" s="36">
        <v>0.19</v>
      </c>
      <c r="G39" s="37">
        <v>0.23</v>
      </c>
      <c r="H39" s="37">
        <v>0.21</v>
      </c>
      <c r="I39" s="37">
        <v>0.15</v>
      </c>
      <c r="J39" s="38">
        <v>0.16</v>
      </c>
      <c r="K39" s="22"/>
      <c r="L39" s="22"/>
      <c r="M39" s="22"/>
      <c r="N39" s="22"/>
      <c r="O39" s="22"/>
      <c r="P39" s="22"/>
    </row>
    <row r="40" spans="1:16" ht="39" customHeight="1">
      <c r="A40" s="22"/>
      <c r="B40" s="35"/>
      <c r="C40" s="1175" t="s">
        <v>534</v>
      </c>
      <c r="D40" s="1176"/>
      <c r="E40" s="1177"/>
      <c r="F40" s="36">
        <v>7.0000000000000007E-2</v>
      </c>
      <c r="G40" s="37">
        <v>0.1</v>
      </c>
      <c r="H40" s="37">
        <v>0.08</v>
      </c>
      <c r="I40" s="37">
        <v>0.1</v>
      </c>
      <c r="J40" s="38">
        <v>0.09</v>
      </c>
      <c r="K40" s="22"/>
      <c r="L40" s="22"/>
      <c r="M40" s="22"/>
      <c r="N40" s="22"/>
      <c r="O40" s="22"/>
      <c r="P40" s="22"/>
    </row>
    <row r="41" spans="1:16" ht="39" customHeight="1">
      <c r="A41" s="22"/>
      <c r="B41" s="35"/>
      <c r="C41" s="1175" t="s">
        <v>535</v>
      </c>
      <c r="D41" s="1176"/>
      <c r="E41" s="1177"/>
      <c r="F41" s="36">
        <v>0.04</v>
      </c>
      <c r="G41" s="37">
        <v>0.04</v>
      </c>
      <c r="H41" s="37">
        <v>0.01</v>
      </c>
      <c r="I41" s="37">
        <v>0.02</v>
      </c>
      <c r="J41" s="38">
        <v>0.01</v>
      </c>
      <c r="K41" s="22"/>
      <c r="L41" s="22"/>
      <c r="M41" s="22"/>
      <c r="N41" s="22"/>
      <c r="O41" s="22"/>
      <c r="P41" s="22"/>
    </row>
    <row r="42" spans="1:16" ht="39" customHeight="1">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537</v>
      </c>
      <c r="D43" s="1179"/>
      <c r="E43" s="1180"/>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482</v>
      </c>
      <c r="L45" s="60">
        <v>394</v>
      </c>
      <c r="M45" s="60">
        <v>353</v>
      </c>
      <c r="N45" s="60">
        <v>389</v>
      </c>
      <c r="O45" s="61">
        <v>419</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268</v>
      </c>
      <c r="L48" s="64">
        <v>298</v>
      </c>
      <c r="M48" s="64">
        <v>327</v>
      </c>
      <c r="N48" s="64">
        <v>337</v>
      </c>
      <c r="O48" s="65">
        <v>336</v>
      </c>
      <c r="P48" s="48"/>
      <c r="Q48" s="48"/>
      <c r="R48" s="48"/>
      <c r="S48" s="48"/>
      <c r="T48" s="48"/>
      <c r="U48" s="48"/>
    </row>
    <row r="49" spans="1:21" ht="30.75" customHeight="1">
      <c r="A49" s="48"/>
      <c r="B49" s="1193"/>
      <c r="C49" s="1194"/>
      <c r="D49" s="62"/>
      <c r="E49" s="1185" t="s">
        <v>16</v>
      </c>
      <c r="F49" s="1185"/>
      <c r="G49" s="1185"/>
      <c r="H49" s="1185"/>
      <c r="I49" s="1185"/>
      <c r="J49" s="1186"/>
      <c r="K49" s="63">
        <v>74</v>
      </c>
      <c r="L49" s="64">
        <v>86</v>
      </c>
      <c r="M49" s="64">
        <v>86</v>
      </c>
      <c r="N49" s="64">
        <v>86</v>
      </c>
      <c r="O49" s="65">
        <v>86</v>
      </c>
      <c r="P49" s="48"/>
      <c r="Q49" s="48"/>
      <c r="R49" s="48"/>
      <c r="S49" s="48"/>
      <c r="T49" s="48"/>
      <c r="U49" s="48"/>
    </row>
    <row r="50" spans="1:21" ht="30.75" customHeight="1">
      <c r="A50" s="48"/>
      <c r="B50" s="1193"/>
      <c r="C50" s="1194"/>
      <c r="D50" s="62"/>
      <c r="E50" s="1185" t="s">
        <v>17</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495</v>
      </c>
      <c r="L52" s="64">
        <v>406</v>
      </c>
      <c r="M52" s="64">
        <v>414</v>
      </c>
      <c r="N52" s="64">
        <v>440</v>
      </c>
      <c r="O52" s="65">
        <v>447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329</v>
      </c>
      <c r="L53" s="69">
        <v>372</v>
      </c>
      <c r="M53" s="69">
        <v>352</v>
      </c>
      <c r="N53" s="69">
        <v>372</v>
      </c>
      <c r="O53" s="70">
        <v>394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40" sqref="M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4489</v>
      </c>
      <c r="J41" s="83">
        <v>4424</v>
      </c>
      <c r="K41" s="83">
        <v>4486</v>
      </c>
      <c r="L41" s="83">
        <v>5090</v>
      </c>
      <c r="M41" s="84">
        <v>6018</v>
      </c>
    </row>
    <row r="42" spans="2:13" ht="27.75" customHeight="1">
      <c r="B42" s="1201"/>
      <c r="C42" s="1202"/>
      <c r="D42" s="85"/>
      <c r="E42" s="1207" t="s">
        <v>26</v>
      </c>
      <c r="F42" s="1207"/>
      <c r="G42" s="1207"/>
      <c r="H42" s="1208"/>
      <c r="I42" s="86" t="s">
        <v>481</v>
      </c>
      <c r="J42" s="87" t="s">
        <v>481</v>
      </c>
      <c r="K42" s="87" t="s">
        <v>481</v>
      </c>
      <c r="L42" s="87" t="s">
        <v>481</v>
      </c>
      <c r="M42" s="88" t="s">
        <v>481</v>
      </c>
    </row>
    <row r="43" spans="2:13" ht="27.75" customHeight="1">
      <c r="B43" s="1201"/>
      <c r="C43" s="1202"/>
      <c r="D43" s="85"/>
      <c r="E43" s="1207" t="s">
        <v>27</v>
      </c>
      <c r="F43" s="1207"/>
      <c r="G43" s="1207"/>
      <c r="H43" s="1208"/>
      <c r="I43" s="86">
        <v>5293</v>
      </c>
      <c r="J43" s="87">
        <v>5235</v>
      </c>
      <c r="K43" s="87">
        <v>5148</v>
      </c>
      <c r="L43" s="87">
        <v>5088</v>
      </c>
      <c r="M43" s="88">
        <v>4983</v>
      </c>
    </row>
    <row r="44" spans="2:13" ht="27.75" customHeight="1">
      <c r="B44" s="1201"/>
      <c r="C44" s="1202"/>
      <c r="D44" s="85"/>
      <c r="E44" s="1207" t="s">
        <v>28</v>
      </c>
      <c r="F44" s="1207"/>
      <c r="G44" s="1207"/>
      <c r="H44" s="1208"/>
      <c r="I44" s="86">
        <v>821</v>
      </c>
      <c r="J44" s="87">
        <v>748</v>
      </c>
      <c r="K44" s="87">
        <v>674</v>
      </c>
      <c r="L44" s="87">
        <v>598</v>
      </c>
      <c r="M44" s="88">
        <v>521</v>
      </c>
    </row>
    <row r="45" spans="2:13" ht="27.75" customHeight="1">
      <c r="B45" s="1201"/>
      <c r="C45" s="1202"/>
      <c r="D45" s="85"/>
      <c r="E45" s="1207" t="s">
        <v>29</v>
      </c>
      <c r="F45" s="1207"/>
      <c r="G45" s="1207"/>
      <c r="H45" s="1208"/>
      <c r="I45" s="86">
        <v>968</v>
      </c>
      <c r="J45" s="87">
        <v>905</v>
      </c>
      <c r="K45" s="87">
        <v>902</v>
      </c>
      <c r="L45" s="87">
        <v>960</v>
      </c>
      <c r="M45" s="88">
        <v>933</v>
      </c>
    </row>
    <row r="46" spans="2:13" ht="27.75" customHeight="1">
      <c r="B46" s="1201"/>
      <c r="C46" s="1202"/>
      <c r="D46" s="85"/>
      <c r="E46" s="1207" t="s">
        <v>30</v>
      </c>
      <c r="F46" s="1207"/>
      <c r="G46" s="1207"/>
      <c r="H46" s="1208"/>
      <c r="I46" s="86" t="s">
        <v>481</v>
      </c>
      <c r="J46" s="87" t="s">
        <v>481</v>
      </c>
      <c r="K46" s="87" t="s">
        <v>481</v>
      </c>
      <c r="L46" s="87" t="s">
        <v>481</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4121</v>
      </c>
      <c r="J49" s="87">
        <v>4245</v>
      </c>
      <c r="K49" s="87">
        <v>4424</v>
      </c>
      <c r="L49" s="87">
        <v>4131</v>
      </c>
      <c r="M49" s="88">
        <v>2600</v>
      </c>
    </row>
    <row r="50" spans="2:13" ht="27.75" customHeight="1">
      <c r="B50" s="1201"/>
      <c r="C50" s="1202"/>
      <c r="D50" s="85"/>
      <c r="E50" s="1207" t="s">
        <v>35</v>
      </c>
      <c r="F50" s="1207"/>
      <c r="G50" s="1207"/>
      <c r="H50" s="1208"/>
      <c r="I50" s="86" t="s">
        <v>481</v>
      </c>
      <c r="J50" s="87" t="s">
        <v>481</v>
      </c>
      <c r="K50" s="87" t="s">
        <v>481</v>
      </c>
      <c r="L50" s="87" t="s">
        <v>481</v>
      </c>
      <c r="M50" s="88" t="s">
        <v>481</v>
      </c>
    </row>
    <row r="51" spans="2:13" ht="27.75" customHeight="1">
      <c r="B51" s="1203"/>
      <c r="C51" s="1204"/>
      <c r="D51" s="85"/>
      <c r="E51" s="1207" t="s">
        <v>36</v>
      </c>
      <c r="F51" s="1207"/>
      <c r="G51" s="1207"/>
      <c r="H51" s="1208"/>
      <c r="I51" s="86">
        <v>5415</v>
      </c>
      <c r="J51" s="87">
        <v>5375</v>
      </c>
      <c r="K51" s="87">
        <v>5344</v>
      </c>
      <c r="L51" s="87">
        <v>5490</v>
      </c>
      <c r="M51" s="88">
        <v>6069</v>
      </c>
    </row>
    <row r="52" spans="2:13" ht="27.75" customHeight="1" thickBot="1">
      <c r="B52" s="1211" t="s">
        <v>37</v>
      </c>
      <c r="C52" s="1212"/>
      <c r="D52" s="90"/>
      <c r="E52" s="1213" t="s">
        <v>38</v>
      </c>
      <c r="F52" s="1213"/>
      <c r="G52" s="1213"/>
      <c r="H52" s="1214"/>
      <c r="I52" s="91">
        <v>2036</v>
      </c>
      <c r="J52" s="92">
        <v>1692</v>
      </c>
      <c r="K52" s="92">
        <v>1442</v>
      </c>
      <c r="L52" s="92">
        <v>2115</v>
      </c>
      <c r="M52" s="93">
        <v>3786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5" t="s">
        <v>550</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555</v>
      </c>
      <c r="H55" s="1239"/>
      <c r="I55" s="1237" t="s">
        <v>553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554</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15"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552</v>
      </c>
      <c r="H73" s="1228"/>
      <c r="I73" s="1233" t="s">
        <v>553</v>
      </c>
      <c r="J73" s="1233"/>
      <c r="K73" s="1247">
        <v>68.5</v>
      </c>
      <c r="L73" s="1247">
        <v>58.2</v>
      </c>
      <c r="M73" s="1236">
        <v>49.9</v>
      </c>
      <c r="N73" s="1236">
        <v>74.599999999999994</v>
      </c>
      <c r="O73" s="1236">
        <v>128.6</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558</v>
      </c>
      <c r="J75" s="1237"/>
      <c r="K75" s="1248">
        <v>9.8000000000000007</v>
      </c>
      <c r="L75" s="1248">
        <v>11.1</v>
      </c>
      <c r="M75" s="1248">
        <v>12</v>
      </c>
      <c r="N75" s="1248">
        <v>12.7</v>
      </c>
      <c r="O75" s="1248">
        <v>12.9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555</v>
      </c>
      <c r="H77" s="1239"/>
      <c r="I77" s="1237" t="s">
        <v>553</v>
      </c>
      <c r="J77" s="1237"/>
      <c r="K77" s="1247">
        <v>35.299999999999997</v>
      </c>
      <c r="L77" s="1247">
        <v>29.4</v>
      </c>
      <c r="M77" s="1236">
        <v>18.899999999999999</v>
      </c>
      <c r="N77" s="1236">
        <v>10.199999999999999</v>
      </c>
      <c r="O77" s="1236">
        <v>13.1</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558</v>
      </c>
      <c r="J79" s="1246"/>
      <c r="K79" s="1250">
        <v>11.6</v>
      </c>
      <c r="L79" s="1250">
        <v>10.9</v>
      </c>
      <c r="M79" s="1250">
        <v>10.1</v>
      </c>
      <c r="N79" s="1250">
        <v>9.1</v>
      </c>
      <c r="O79" s="1250">
        <v>8.9</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70786</v>
      </c>
      <c r="E3" s="116"/>
      <c r="F3" s="117">
        <v>70897</v>
      </c>
      <c r="G3" s="118"/>
      <c r="H3" s="119"/>
    </row>
    <row r="4" spans="1:8">
      <c r="A4" s="120"/>
      <c r="B4" s="121"/>
      <c r="C4" s="122"/>
      <c r="D4" s="123">
        <v>70750</v>
      </c>
      <c r="E4" s="124"/>
      <c r="F4" s="125">
        <v>39878</v>
      </c>
      <c r="G4" s="126"/>
      <c r="H4" s="127"/>
    </row>
    <row r="5" spans="1:8">
      <c r="A5" s="108" t="s">
        <v>515</v>
      </c>
      <c r="B5" s="113"/>
      <c r="C5" s="114"/>
      <c r="D5" s="115">
        <v>21352</v>
      </c>
      <c r="E5" s="116"/>
      <c r="F5" s="117">
        <v>66496</v>
      </c>
      <c r="G5" s="118"/>
      <c r="H5" s="119"/>
    </row>
    <row r="6" spans="1:8">
      <c r="A6" s="120"/>
      <c r="B6" s="121"/>
      <c r="C6" s="122"/>
      <c r="D6" s="123">
        <v>20276</v>
      </c>
      <c r="E6" s="124"/>
      <c r="F6" s="125">
        <v>36530</v>
      </c>
      <c r="G6" s="126"/>
      <c r="H6" s="127"/>
    </row>
    <row r="7" spans="1:8">
      <c r="A7" s="108" t="s">
        <v>516</v>
      </c>
      <c r="B7" s="113"/>
      <c r="C7" s="114"/>
      <c r="D7" s="115">
        <v>35144</v>
      </c>
      <c r="E7" s="116"/>
      <c r="F7" s="117">
        <v>82748</v>
      </c>
      <c r="G7" s="118"/>
      <c r="H7" s="119"/>
    </row>
    <row r="8" spans="1:8">
      <c r="A8" s="120"/>
      <c r="B8" s="121"/>
      <c r="C8" s="122"/>
      <c r="D8" s="123">
        <v>22101</v>
      </c>
      <c r="E8" s="124"/>
      <c r="F8" s="125">
        <v>44732</v>
      </c>
      <c r="G8" s="126"/>
      <c r="H8" s="127"/>
    </row>
    <row r="9" spans="1:8">
      <c r="A9" s="108" t="s">
        <v>517</v>
      </c>
      <c r="B9" s="113"/>
      <c r="C9" s="114"/>
      <c r="D9" s="115">
        <v>109742</v>
      </c>
      <c r="E9" s="116"/>
      <c r="F9" s="117">
        <v>91837</v>
      </c>
      <c r="G9" s="118"/>
      <c r="H9" s="119"/>
    </row>
    <row r="10" spans="1:8">
      <c r="A10" s="120"/>
      <c r="B10" s="121"/>
      <c r="C10" s="122"/>
      <c r="D10" s="123">
        <v>80906</v>
      </c>
      <c r="E10" s="124"/>
      <c r="F10" s="125">
        <v>54439</v>
      </c>
      <c r="G10" s="126"/>
      <c r="H10" s="127"/>
    </row>
    <row r="11" spans="1:8">
      <c r="A11" s="108" t="s">
        <v>518</v>
      </c>
      <c r="B11" s="113"/>
      <c r="C11" s="114"/>
      <c r="D11" s="115">
        <v>392372</v>
      </c>
      <c r="E11" s="116"/>
      <c r="F11" s="117">
        <v>75972</v>
      </c>
      <c r="G11" s="118"/>
      <c r="H11" s="119"/>
    </row>
    <row r="12" spans="1:8">
      <c r="A12" s="120"/>
      <c r="B12" s="121"/>
      <c r="C12" s="128"/>
      <c r="D12" s="123">
        <v>180893</v>
      </c>
      <c r="E12" s="124"/>
      <c r="F12" s="125">
        <v>40712</v>
      </c>
      <c r="G12" s="126"/>
      <c r="H12" s="127"/>
    </row>
    <row r="13" spans="1:8">
      <c r="A13" s="108"/>
      <c r="B13" s="113"/>
      <c r="C13" s="129"/>
      <c r="D13" s="130">
        <v>125879</v>
      </c>
      <c r="E13" s="131"/>
      <c r="F13" s="132">
        <v>77590</v>
      </c>
      <c r="G13" s="133"/>
      <c r="H13" s="119"/>
    </row>
    <row r="14" spans="1:8">
      <c r="A14" s="120"/>
      <c r="B14" s="121"/>
      <c r="C14" s="122"/>
      <c r="D14" s="123">
        <v>74985</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5.18</v>
      </c>
      <c r="C19" s="134">
        <f>ROUND(VALUE(SUBSTITUTE(実質収支比率等に係る経年分析!G$48,"▲","-")),2)</f>
        <v>5.7</v>
      </c>
      <c r="D19" s="134">
        <f>ROUND(VALUE(SUBSTITUTE(実質収支比率等に係る経年分析!H$48,"▲","-")),2)</f>
        <v>8.57</v>
      </c>
      <c r="E19" s="134">
        <f>ROUND(VALUE(SUBSTITUTE(実質収支比率等に係る経年分析!I$48,"▲","-")),2)</f>
        <v>9.59</v>
      </c>
      <c r="F19" s="134">
        <f>ROUND(VALUE(SUBSTITUTE(実質収支比率等に係る経年分析!J$48,"▲","-")),2)</f>
        <v>4.55</v>
      </c>
    </row>
    <row r="20" spans="1:11">
      <c r="A20" s="134" t="s">
        <v>43</v>
      </c>
      <c r="B20" s="134">
        <f>ROUND(VALUE(SUBSTITUTE(実質収支比率等に係る経年分析!F$47,"▲","-")),2)</f>
        <v>92.05</v>
      </c>
      <c r="C20" s="134">
        <f>ROUND(VALUE(SUBSTITUTE(実質収支比率等に係る経年分析!G$47,"▲","-")),2)</f>
        <v>96.18</v>
      </c>
      <c r="D20" s="134">
        <f>ROUND(VALUE(SUBSTITUTE(実質収支比率等に係る経年分析!H$47,"▲","-")),2)</f>
        <v>101.88</v>
      </c>
      <c r="E20" s="134">
        <f>ROUND(VALUE(SUBSTITUTE(実質収支比率等に係る経年分析!I$47,"▲","-")),2)</f>
        <v>96.17</v>
      </c>
      <c r="F20" s="134">
        <f>ROUND(VALUE(SUBSTITUTE(実質収支比率等に係る経年分析!J$47,"▲","-")),2)</f>
        <v>46.04</v>
      </c>
    </row>
    <row r="21" spans="1:11">
      <c r="A21" s="134" t="s">
        <v>44</v>
      </c>
      <c r="B21" s="134">
        <f>IF(ISNUMBER(VALUE(SUBSTITUTE(実質収支比率等に係る経年分析!F$49,"▲","-"))),ROUND(VALUE(SUBSTITUTE(実質収支比率等に係る経年分析!F$49,"▲","-")),2),NA())</f>
        <v>9.6999999999999993</v>
      </c>
      <c r="C21" s="134">
        <f>IF(ISNUMBER(VALUE(SUBSTITUTE(実質収支比率等に係る経年分析!G$49,"▲","-"))),ROUND(VALUE(SUBSTITUTE(実質収支比率等に係る経年分析!G$49,"▲","-")),2),NA())</f>
        <v>3.36</v>
      </c>
      <c r="D21" s="134">
        <f>IF(ISNUMBER(VALUE(SUBSTITUTE(実質収支比率等に係る経年分析!H$49,"▲","-"))),ROUND(VALUE(SUBSTITUTE(実質収支比率等に係る経年分析!H$49,"▲","-")),2),NA())</f>
        <v>8.1999999999999993</v>
      </c>
      <c r="E21" s="134">
        <f>IF(ISNUMBER(VALUE(SUBSTITUTE(実質収支比率等に係る経年分析!I$49,"▲","-"))),ROUND(VALUE(SUBSTITUTE(実質収支比率等に係る経年分析!I$49,"▲","-")),2),NA())</f>
        <v>-5.59</v>
      </c>
      <c r="F21" s="134">
        <f>IF(ISNUMBER(VALUE(SUBSTITUTE(実質収支比率等に係る経年分析!J$49,"▲","-"))),ROUND(VALUE(SUBSTITUTE(実質収支比率等に係る経年分析!J$49,"▲","-")),2),NA())</f>
        <v>-51.47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国民健康保険診療所特別会計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4.8099999999999996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23.71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495</v>
      </c>
      <c r="E42" s="136"/>
      <c r="F42" s="136"/>
      <c r="G42" s="136">
        <f>'実質公債費比率（分子）の構造'!L$52</f>
        <v>406</v>
      </c>
      <c r="H42" s="136"/>
      <c r="I42" s="136"/>
      <c r="J42" s="136">
        <f>'実質公債費比率（分子）の構造'!M$52</f>
        <v>414</v>
      </c>
      <c r="K42" s="136"/>
      <c r="L42" s="136"/>
      <c r="M42" s="136">
        <f>'実質公債費比率（分子）の構造'!N$52</f>
        <v>440</v>
      </c>
      <c r="N42" s="136"/>
      <c r="O42" s="136"/>
      <c r="P42" s="136">
        <f>'実質公債費比率（分子）の構造'!O$52</f>
        <v>447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74</v>
      </c>
      <c r="C45" s="136"/>
      <c r="D45" s="136"/>
      <c r="E45" s="136">
        <f>'実質公債費比率（分子）の構造'!L$49</f>
        <v>86</v>
      </c>
      <c r="F45" s="136"/>
      <c r="G45" s="136"/>
      <c r="H45" s="136">
        <f>'実質公債費比率（分子）の構造'!M$49</f>
        <v>86</v>
      </c>
      <c r="I45" s="136"/>
      <c r="J45" s="136"/>
      <c r="K45" s="136">
        <f>'実質公債費比率（分子）の構造'!N$49</f>
        <v>86</v>
      </c>
      <c r="L45" s="136"/>
      <c r="M45" s="136"/>
      <c r="N45" s="136">
        <f>'実質公債費比率（分子）の構造'!O$49</f>
        <v>86</v>
      </c>
      <c r="O45" s="136"/>
      <c r="P45" s="136"/>
    </row>
    <row r="46" spans="1:16">
      <c r="A46" s="136" t="s">
        <v>55</v>
      </c>
      <c r="B46" s="136">
        <f>'実質公債費比率（分子）の構造'!K$48</f>
        <v>268</v>
      </c>
      <c r="C46" s="136"/>
      <c r="D46" s="136"/>
      <c r="E46" s="136">
        <f>'実質公債費比率（分子）の構造'!L$48</f>
        <v>298</v>
      </c>
      <c r="F46" s="136"/>
      <c r="G46" s="136"/>
      <c r="H46" s="136">
        <f>'実質公債費比率（分子）の構造'!M$48</f>
        <v>327</v>
      </c>
      <c r="I46" s="136"/>
      <c r="J46" s="136"/>
      <c r="K46" s="136">
        <f>'実質公債費比率（分子）の構造'!N$48</f>
        <v>337</v>
      </c>
      <c r="L46" s="136"/>
      <c r="M46" s="136"/>
      <c r="N46" s="136">
        <f>'実質公債費比率（分子）の構造'!O$48</f>
        <v>336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482</v>
      </c>
      <c r="C49" s="136"/>
      <c r="D49" s="136"/>
      <c r="E49" s="136">
        <f>'実質公債費比率（分子）の構造'!L$45</f>
        <v>394</v>
      </c>
      <c r="F49" s="136"/>
      <c r="G49" s="136"/>
      <c r="H49" s="136">
        <f>'実質公債費比率（分子）の構造'!M$45</f>
        <v>353</v>
      </c>
      <c r="I49" s="136"/>
      <c r="J49" s="136"/>
      <c r="K49" s="136">
        <f>'実質公債費比率（分子）の構造'!N$45</f>
        <v>389</v>
      </c>
      <c r="L49" s="136"/>
      <c r="M49" s="136"/>
      <c r="N49" s="136">
        <f>'実質公債費比率（分子）の構造'!O$45</f>
        <v>419</v>
      </c>
      <c r="O49" s="136"/>
      <c r="P49" s="136"/>
    </row>
    <row r="50" spans="1:16">
      <c r="A50" s="136" t="s">
        <v>59</v>
      </c>
      <c r="B50" s="136" t="e">
        <f>NA()</f>
        <v>#N/A</v>
      </c>
      <c r="C50" s="136">
        <f>IF(ISNUMBER('実質公債費比率（分子）の構造'!K$53),'実質公債費比率（分子）の構造'!K$53,NA())</f>
        <v>329</v>
      </c>
      <c r="D50" s="136" t="e">
        <f>NA()</f>
        <v>#N/A</v>
      </c>
      <c r="E50" s="136" t="e">
        <f>NA()</f>
        <v>#N/A</v>
      </c>
      <c r="F50" s="136">
        <f>IF(ISNUMBER('実質公債費比率（分子）の構造'!L$53),'実質公債費比率（分子）の構造'!L$53,NA())</f>
        <v>372</v>
      </c>
      <c r="G50" s="136" t="e">
        <f>NA()</f>
        <v>#N/A</v>
      </c>
      <c r="H50" s="136" t="e">
        <f>NA()</f>
        <v>#N/A</v>
      </c>
      <c r="I50" s="136">
        <f>IF(ISNUMBER('実質公債費比率（分子）の構造'!M$53),'実質公債費比率（分子）の構造'!M$53,NA())</f>
        <v>352</v>
      </c>
      <c r="J50" s="136" t="e">
        <f>NA()</f>
        <v>#N/A</v>
      </c>
      <c r="K50" s="136" t="e">
        <f>NA()</f>
        <v>#N/A</v>
      </c>
      <c r="L50" s="136">
        <f>IF(ISNUMBER('実質公債費比率（分子）の構造'!N$53),'実質公債費比率（分子）の構造'!N$53,NA())</f>
        <v>372</v>
      </c>
      <c r="M50" s="136" t="e">
        <f>NA()</f>
        <v>#N/A</v>
      </c>
      <c r="N50" s="136" t="e">
        <f>NA()</f>
        <v>#N/A</v>
      </c>
      <c r="O50" s="136">
        <f>IF(ISNUMBER('実質公債費比率（分子）の構造'!O$53),'実質公債費比率（分子）の構造'!O$53,NA())</f>
        <v>394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5415</v>
      </c>
      <c r="E56" s="135"/>
      <c r="F56" s="135"/>
      <c r="G56" s="135">
        <f>'将来負担比率（分子）の構造'!J$51</f>
        <v>5375</v>
      </c>
      <c r="H56" s="135"/>
      <c r="I56" s="135"/>
      <c r="J56" s="135">
        <f>'将来負担比率（分子）の構造'!K$51</f>
        <v>5344</v>
      </c>
      <c r="K56" s="135"/>
      <c r="L56" s="135"/>
      <c r="M56" s="135">
        <f>'将来負担比率（分子）の構造'!L$51</f>
        <v>5490</v>
      </c>
      <c r="N56" s="135"/>
      <c r="O56" s="135"/>
      <c r="P56" s="135">
        <f>'将来負担比率（分子）の構造'!M$51</f>
        <v>6069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4121</v>
      </c>
      <c r="E58" s="135"/>
      <c r="F58" s="135"/>
      <c r="G58" s="135">
        <f>'将来負担比率（分子）の構造'!J$49</f>
        <v>4245</v>
      </c>
      <c r="H58" s="135"/>
      <c r="I58" s="135"/>
      <c r="J58" s="135">
        <f>'将来負担比率（分子）の構造'!K$49</f>
        <v>4424</v>
      </c>
      <c r="K58" s="135"/>
      <c r="L58" s="135"/>
      <c r="M58" s="135">
        <f>'将来負担比率（分子）の構造'!L$49</f>
        <v>4131</v>
      </c>
      <c r="N58" s="135"/>
      <c r="O58" s="135"/>
      <c r="P58" s="135">
        <f>'将来負担比率（分子）の構造'!M$49</f>
        <v>2600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968</v>
      </c>
      <c r="C62" s="135"/>
      <c r="D62" s="135"/>
      <c r="E62" s="135">
        <f>'将来負担比率（分子）の構造'!J$45</f>
        <v>905</v>
      </c>
      <c r="F62" s="135"/>
      <c r="G62" s="135"/>
      <c r="H62" s="135">
        <f>'将来負担比率（分子）の構造'!K$45</f>
        <v>902</v>
      </c>
      <c r="I62" s="135"/>
      <c r="J62" s="135"/>
      <c r="K62" s="135">
        <f>'将来負担比率（分子）の構造'!L$45</f>
        <v>960</v>
      </c>
      <c r="L62" s="135"/>
      <c r="M62" s="135"/>
      <c r="N62" s="135">
        <f>'将来負担比率（分子）の構造'!M$45</f>
        <v>933</v>
      </c>
      <c r="O62" s="135"/>
      <c r="P62" s="135"/>
    </row>
    <row r="63" spans="1:16">
      <c r="A63" s="135" t="s">
        <v>28</v>
      </c>
      <c r="B63" s="135">
        <f>'将来負担比率（分子）の構造'!I$44</f>
        <v>821</v>
      </c>
      <c r="C63" s="135"/>
      <c r="D63" s="135"/>
      <c r="E63" s="135">
        <f>'将来負担比率（分子）の構造'!J$44</f>
        <v>748</v>
      </c>
      <c r="F63" s="135"/>
      <c r="G63" s="135"/>
      <c r="H63" s="135">
        <f>'将来負担比率（分子）の構造'!K$44</f>
        <v>674</v>
      </c>
      <c r="I63" s="135"/>
      <c r="J63" s="135"/>
      <c r="K63" s="135">
        <f>'将来負担比率（分子）の構造'!L$44</f>
        <v>598</v>
      </c>
      <c r="L63" s="135"/>
      <c r="M63" s="135"/>
      <c r="N63" s="135">
        <f>'将来負担比率（分子）の構造'!M$44</f>
        <v>521</v>
      </c>
      <c r="O63" s="135"/>
      <c r="P63" s="135"/>
    </row>
    <row r="64" spans="1:16">
      <c r="A64" s="135" t="s">
        <v>27</v>
      </c>
      <c r="B64" s="135">
        <f>'将来負担比率（分子）の構造'!I$43</f>
        <v>5293</v>
      </c>
      <c r="C64" s="135"/>
      <c r="D64" s="135"/>
      <c r="E64" s="135">
        <f>'将来負担比率（分子）の構造'!J$43</f>
        <v>5235</v>
      </c>
      <c r="F64" s="135"/>
      <c r="G64" s="135"/>
      <c r="H64" s="135">
        <f>'将来負担比率（分子）の構造'!K$43</f>
        <v>5148</v>
      </c>
      <c r="I64" s="135"/>
      <c r="J64" s="135"/>
      <c r="K64" s="135">
        <f>'将来負担比率（分子）の構造'!L$43</f>
        <v>5088</v>
      </c>
      <c r="L64" s="135"/>
      <c r="M64" s="135"/>
      <c r="N64" s="135">
        <f>'将来負担比率（分子）の構造'!M$43</f>
        <v>4983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4489</v>
      </c>
      <c r="C66" s="135"/>
      <c r="D66" s="135"/>
      <c r="E66" s="135">
        <f>'将来負担比率（分子）の構造'!J$41</f>
        <v>4424</v>
      </c>
      <c r="F66" s="135"/>
      <c r="G66" s="135"/>
      <c r="H66" s="135">
        <f>'将来負担比率（分子）の構造'!K$41</f>
        <v>4486</v>
      </c>
      <c r="I66" s="135"/>
      <c r="J66" s="135"/>
      <c r="K66" s="135">
        <f>'将来負担比率（分子）の構造'!L$41</f>
        <v>5090</v>
      </c>
      <c r="L66" s="135"/>
      <c r="M66" s="135"/>
      <c r="N66" s="135">
        <f>'将来負担比率（分子）の構造'!M$41</f>
        <v>6018</v>
      </c>
      <c r="O66" s="135"/>
      <c r="P66" s="135"/>
    </row>
    <row r="67" spans="1:16">
      <c r="A67" s="135" t="s">
        <v>63</v>
      </c>
      <c r="B67" s="135" t="e">
        <f>NA()</f>
        <v>#N/A</v>
      </c>
      <c r="C67" s="135">
        <f>IF(ISNUMBER('将来負担比率（分子）の構造'!I$52), IF('将来負担比率（分子）の構造'!I$52 &lt; 0, 0, '将来負担比率（分子）の構造'!I$52), NA())</f>
        <v>2036</v>
      </c>
      <c r="D67" s="135" t="e">
        <f>NA()</f>
        <v>#N/A</v>
      </c>
      <c r="E67" s="135" t="e">
        <f>NA()</f>
        <v>#N/A</v>
      </c>
      <c r="F67" s="135">
        <f>IF(ISNUMBER('将来負担比率（分子）の構造'!J$52), IF('将来負担比率（分子）の構造'!J$52 &lt; 0, 0, '将来負担比率（分子）の構造'!J$52), NA())</f>
        <v>1692</v>
      </c>
      <c r="G67" s="135" t="e">
        <f>NA()</f>
        <v>#N/A</v>
      </c>
      <c r="H67" s="135" t="e">
        <f>NA()</f>
        <v>#N/A</v>
      </c>
      <c r="I67" s="135">
        <f>IF(ISNUMBER('将来負担比率（分子）の構造'!K$52), IF('将来負担比率（分子）の構造'!K$52 &lt; 0, 0, '将来負担比率（分子）の構造'!K$52), NA())</f>
        <v>1442</v>
      </c>
      <c r="J67" s="135" t="e">
        <f>NA()</f>
        <v>#N/A</v>
      </c>
      <c r="K67" s="135" t="e">
        <f>NA()</f>
        <v>#N/A</v>
      </c>
      <c r="L67" s="135">
        <f>IF(ISNUMBER('将来負担比率（分子）の構造'!L$52), IF('将来負担比率（分子）の構造'!L$52 &lt; 0, 0, '将来負担比率（分子）の構造'!L$52), NA())</f>
        <v>2115</v>
      </c>
      <c r="M67" s="135" t="e">
        <f>NA()</f>
        <v>#N/A</v>
      </c>
      <c r="N67" s="135" t="e">
        <f>NA()</f>
        <v>#N/A</v>
      </c>
      <c r="O67" s="135">
        <f>IF(ISNUMBER('将来負担比率（分子）の構造'!M$52), IF('将来負担比率（分子）の構造'!M$52 &lt; 0, 0, '将来負担比率（分子）の構造'!M$52), NA())</f>
        <v>3786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HOSTNAME</cp:lastModifiedBy>
  <cp:lastPrinted>2017-05-12T02:20:27Z</cp:lastPrinted>
  <dcterms:created xsi:type="dcterms:W3CDTF">2017-02-15T20:35:26Z</dcterms:created>
  <dcterms:modified xsi:type="dcterms:W3CDTF">2017-05-12T02:20:36Z</dcterms:modified>
</cp:coreProperties>
</file>