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R4PC028\Desktop\"/>
    </mc:Choice>
  </mc:AlternateContent>
  <xr:revisionPtr revIDLastSave="0" documentId="8_{36F7B944-002C-47AE-831E-67238FB63AF4}" xr6:coauthVersionLast="36" xr6:coauthVersionMax="36" xr10:uidLastSave="{00000000-0000-0000-0000-000000000000}"/>
  <bookViews>
    <workbookView xWindow="0" yWindow="0" windowWidth="14430" windowHeight="80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W37" i="10"/>
  <c r="BW38" i="10" s="1"/>
  <c r="BE37" i="10"/>
  <c r="AM37" i="10"/>
  <c r="C37" i="10"/>
  <c r="CO36" i="10"/>
  <c r="BW36" i="10"/>
  <c r="BE36" i="10"/>
  <c r="AM36" i="10"/>
  <c r="C36" i="10"/>
  <c r="CO35" i="10"/>
  <c r="BW35" i="10"/>
  <c r="BE35" i="10"/>
  <c r="AM35" i="10"/>
  <c r="C35" i="10"/>
  <c r="CO34" i="10"/>
  <c r="BW34"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<sst xmlns="http://schemas.openxmlformats.org/spreadsheetml/2006/main" count="1123" uniqueCount="558">
  <si>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</si>
  <si>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</si>
  <si>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</si>
  <si>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</si>
  <si>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</si>
  <si>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</si>
  <si>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</si>
  <si>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</si>
  <si>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</si>
  <si>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</si>
  <si>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</si>
  <si>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</si>
  <si>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</si>
  <si>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</si>
  <si>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</si>
  <si>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</si>
  <si>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</si>
  <si>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</si>
  <si>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</si>
  <si>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</si>
  <si>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</si>
  <si>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</si>
  <si>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</si>
  <si>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</si>
  <si>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</si>
  <si>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</si>
  <si>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</si>
  <si>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</si>
  <si>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</si>
  <si>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</si>
  <si>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</si>
  <si>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</si>
  <si>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</si>
  <si>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</si>
  <si>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</si>
  <si>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</si>
  <si>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</si>
  <si>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</si>
  <si>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</si>
  <si>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</si>
  <si>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</si>
  <si>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</si>
  <si>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</si>
  <si>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</si>
  <si>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</si>
  <si>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</si>
  <si>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</si>
  <si>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</si>
  <si>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</si>
  <si>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</si>
  <si>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</si>
  <si>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</si>
  <si>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</si>
  <si>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</si>
  <si>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</si>
  <si>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</si>
  <si>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</si>
  <si>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</si>
  <si>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</si>
  <si>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</si>
  <si>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</si>
  <si>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</si>
  <si>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</si>
  <si>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</si>
  <si>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</si>
  <si>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</si>
  <si>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</si>
  <si>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</si>
  <si>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</si>
  <si>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</si>
  <si>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</si>
  <si>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</si>
  <si>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</si>
  <si>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</si>
  <si>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</si>
  <si>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</si>
  <si>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</si>
  <si>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</si>
  <si>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</si>
  <si>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</si>
  <si>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</si>
  <si>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</si>
  <si>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</si>
  <si>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</si>
  <si>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</si>
  <si>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</si>
  <si>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</si>
  <si>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</si>
  <si>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</si>
  <si>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</si>
  <si>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</si>
  <si>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</si>
  <si>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</si>
  <si>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</si>
  <si>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能勢町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</si>
  <si>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</si>
  <si>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</si>
  <si>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</si>
  <si>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</si>
  <si>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</si>
  <si>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</si>
  <si>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</si>
  <si>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</si>
  <si>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</si>
  <si>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</si>
  <si>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</si>
  <si>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</si>
  <si>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</si>
  <si>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</si>
  <si>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</si>
  <si>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</si>
  <si>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</si>
  <si>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</si>
  <si>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</si>
  <si>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</si>
  <si>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</si>
  <si>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</si>
  <si>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</si>
  <si>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</si>
  <si>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</si>
  <si>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</si>
  <si>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</si>
  <si>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</si>
  <si>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</si>
  <si>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</si>
  <si>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</si>
  <si>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</si>
  <si>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</si>
  <si>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</si>
  <si>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</si>
  <si>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</si>
  <si>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</si>
  <si>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</si>
  <si>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</si>
  <si>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</si>
  <si>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</si>
  <si>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</si>
  <si>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</si>
  <si>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</si>
  <si>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</si>
  <si>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</si>
  <si>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</si>
  <si>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</si>
  <si>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</si>
  <si>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</si>
  <si>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</si>
  <si>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</si>
  <si>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</si>
  <si>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</si>
  <si>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</si>
  <si>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</si>
  <si>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</si>
  <si>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</si>
  <si>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</si>
  <si>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</si>
  <si>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</si>
  <si>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</si>
  <si>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</si>
  <si>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</si>
  <si>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</si>
  <si>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</si>
  <si>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</si>
  <si>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</si>
  <si>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</si>
  <si>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</si>
  <si>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</si>
  <si>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</si>
  <si>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</si>
  <si>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</si>
  <si>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</si>
  <si>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</si>
  <si>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</si>
  <si>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</si>
  <si>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</si>
  <si>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</si>
  <si>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</si>
  <si>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</si>
  <si>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</si>
  <si>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</si>
  <si>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</si>
  <si>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</si>
  <si>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</si>
  <si>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</si>
  <si>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</si>
  <si>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</si>
  <si>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</si>
  <si>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</si>
  <si>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</si>
  <si>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</si>
  <si>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</si>
  <si>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</si>
  <si>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</si>
  <si>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</si>
  <si>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</si>
  <si>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</si>
  <si>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</si>
  <si>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</si>
  <si>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</si>
  <si>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</si>
  <si>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</si>
  <si>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</si>
  <si>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</si>
  <si>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</si>
  <si>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大阪府能勢町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</si>
  <si>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</si>
  <si>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</si>
  <si>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</si>
  <si>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</si>
  <si>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</si>
  <si>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</si>
  <si>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</si>
  <si>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</si>
  <si>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</si>
  <si>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</si>
  <si>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</si>
  <si>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</si>
  <si>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</si>
  <si>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</si>
  <si>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</si>
  <si>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</si>
  <si>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</si>
  <si>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</si>
  <si>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</si>
  <si>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</si>
  <si>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</si>
  <si>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</si>
  <si>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</si>
  <si>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</si>
  <si>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</si>
  <si>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</si>
  <si>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</si>
  <si>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</si>
  <si>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</si>
  <si>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</si>
  <si>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</si>
  <si>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</si>
  <si>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</si>
  <si>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</si>
  <si>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</si>
  <si>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</si>
  <si>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</si>
  <si>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</si>
  <si>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</si>
  <si>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</si>
  <si>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</si>
  <si>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</si>
  <si>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</si>
  <si>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</si>
  <si>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</si>
  <si>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</si>
  <si>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</si>
  <si>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</si>
  <si>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</si>
  <si>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</si>
  <si>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</si>
  <si>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</si>
  <si>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</si>
  <si>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</si>
  <si>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</si>
  <si>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</si>
  <si>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</si>
  <si>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</si>
  <si>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</si>
  <si>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</si>
  <si>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</si>
  <si>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</si>
  <si>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</si>
  <si>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</si>
  <si>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</si>
  <si>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</si>
  <si>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</si>
  <si>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</si>
  <si>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</si>
  <si>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</si>
  <si>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</si>
  <si>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</si>
  <si>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</si>
  <si>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</si>
  <si>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</si>
  <si>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</si>
  <si>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</si>
  <si>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</si>
  <si>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</si>
  <si>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</si>
  <si>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</si>
  <si>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</si>
  <si>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</si>
  <si>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</si>
  <si>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</si>
  <si>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</si>
  <si>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</si>
  <si>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</si>
  <si>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</si>
  <si>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</si>
  <si>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</si>
  <si>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</si>
  <si>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</si>
  <si>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</si>
  <si>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</si>
  <si>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</si>
  <si>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</si>
  <si>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</si>
  <si>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</si>
  <si>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</si>
  <si>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</si>
  <si>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</si>
  <si>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</si>
  <si>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</si>
  <si>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</si>
  <si>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</si>
  <si>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</si>
  <si>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</si>
  <si>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</si>
  <si>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</si>
  <si>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</si>
  <si>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</si>
  <si>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</si>
  <si>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</si>
  <si>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</si>
  <si>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</si>
  <si>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</si>
  <si>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</si>
  <si>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</si>
  <si>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</si>
  <si>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</si>
  <si>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</si>
  <si>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</si>
  <si>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</si>
  <si>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</si>
  <si>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</si>
  <si>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</si>
  <si>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</si>
  <si>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</si>
  <si>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</si>
  <si>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</si>
  <si>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</si>
  <si>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</si>
  <si>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</si>
  <si>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</si>
  <si>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</si>
  <si>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</si>
  <si>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</si>
  <si>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</si>
  <si>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</si>
  <si>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</si>
  <si>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</si>
  <si>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</si>
  <si>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</si>
  <si>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</si>
  <si>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</si>
  <si>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</si>
  <si>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</si>
  <si>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</si>
  <si>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</si>
  <si>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大阪府能勢町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</si>
  <si>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</si>
  <si>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</si>
  <si>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</si>
  <si>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</si>
  <si>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</si>
  <si>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</si>
  <si>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</si>
  <si>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</si>
  <si>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</si>
  <si>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</si>
  <si>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</si>
  <si>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</si>
  <si>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</si>
  <si>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</si>
  <si>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</si>
  <si>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</si>
  <si>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</si>
  <si>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</si>
  <si>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</si>
  <si>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</si>
  <si>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</si>
  <si>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</si>
  <si>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</si>
  <si>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</si>
  <si>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</si>
  <si>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</si>
  <si>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</si>
  <si>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</si>
  <si>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</si>
  <si>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</si>
  <si>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</si>
  <si>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</si>
  <si>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</si>
  <si>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</si>
  <si>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</si>
  <si>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</si>
  <si>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国民健康保険診療所特別会計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</si>
  <si>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</si>
  <si>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</si>
  <si>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</si>
  <si>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</si>
  <si>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</si>
  <si>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</si>
  <si>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</si>
  <si>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</si>
  <si>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</si>
  <si>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</si>
  <si>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</si>
  <si>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</si>
  <si>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</si>
  <si>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</si>
  <si>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</si>
  <si>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</si>
  <si>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</si>
  <si>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</si>
  <si>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</si>
  <si>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</si>
  <si>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</si>
  <si>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</si>
  <si>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</si>
  <si>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</si>
  <si>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</si>
  <si>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</si>
  <si>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</si>
  <si>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</si>
  <si>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</si>
  <si>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</si>
  <si>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</si>
  <si>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</si>
  <si>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</si>
  <si>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</si>
  <si>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</si>
  <si>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</si>
  <si>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</si>
  <si>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</si>
  <si>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</si>
  <si>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</si>
  <si>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</si>
  <si>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</si>
  <si>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</si>
  <si>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</si>
  <si>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</si>
  <si>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</si>
  <si>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</si>
  <si>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</si>
  <si>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</si>
  <si>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</si>
  <si>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</si>
  <si>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</si>
  <si>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</si>
  <si>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</si>
  <si>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</si>
  <si>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</si>
  <si>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</si>
  <si>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</si>
  <si>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</si>
  <si>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</si>
  <si>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</si>
  <si>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</si>
  <si>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</si>
  <si>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</si>
  <si>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</si>
  <si>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</si>
  <si>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</si>
  <si>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</si>
  <si>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</si>
  <si>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</si>
  <si>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</si>
  <si>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</si>
  <si>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</si>
  <si>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</si>
  <si>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</si>
  <si>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</si>
  <si>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</si>
  <si>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</si>
  <si>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</si>
  <si>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</si>
  <si>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</si>
  <si>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</si>
  <si>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</si>
  <si>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</si>
  <si>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</si>
  <si>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</si>
  <si>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</si>
  <si>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</si>
  <si>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</si>
  <si>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</si>
  <si>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</si>
  <si>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</si>
  <si>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</si>
  <si>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</si>
  <si>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</si>
  <si>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</si>
  <si>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</si>
  <si>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</si>
  <si>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</si>
  <si>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</si>
  <si>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</si>
  <si>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</si>
  <si>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</si>
  <si>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</si>
  <si>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</si>
  <si>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</si>
  <si>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</si>
  <si>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</si>
  <si>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</si>
  <si>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</si>
  <si>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</si>
  <si>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</si>
  <si>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</si>
  <si>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</si>
  <si>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</si>
  <si>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</si>
  <si>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</si>
  <si>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</si>
  <si>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</si>
  <si>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</si>
  <si>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</si>
  <si>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</si>
  <si>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</si>
  <si>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</si>
  <si>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</si>
  <si>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</si>
  <si>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</si>
  <si>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</si>
  <si>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</si>
  <si>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</si>
  <si>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</si>
  <si>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</si>
  <si>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</si>
  <si>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</si>
  <si>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</si>
  <si>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</si>
  <si>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</si>
  <si>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2.45</t>
  </si>
  <si>
    <t>▲ 0.17</t>
  </si>
  <si>
    <t>一般会計</t>
  </si>
  <si>
    <t>国民健康保険特別会計</t>
  </si>
  <si>
    <t>下水道事業会計</t>
  </si>
  <si>
    <t>介護保険特別会計</t>
  </si>
  <si>
    <t>国民健康保険診療所特別会計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</si>
  <si>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</si>
  <si>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</si>
  <si>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</si>
  <si>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</si>
  <si>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</si>
  <si>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</si>
  <si>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</si>
  <si>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</si>
  <si>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豊能郡環境施設組合</t>
    <phoneticPr fontId="2"/>
  </si>
  <si>
    <t>猪名川上流広域ごみ処理施設組合</t>
    <phoneticPr fontId="2"/>
  </si>
  <si>
    <t>大阪府後期高齢者医療広域連合（一般会計）</t>
    <phoneticPr fontId="2"/>
  </si>
  <si>
    <t>大阪府後期高齢者医療広域連合（後期高齢者医療特別会計）</t>
    <phoneticPr fontId="2"/>
  </si>
  <si>
    <t>大阪広域水道企業団（工業用水道事業会計）</t>
    <phoneticPr fontId="2"/>
  </si>
  <si>
    <t>-</t>
    <phoneticPr fontId="2"/>
  </si>
  <si>
    <t>大阪広域水道企業団水道事業会計（市町村域水道事業）豊能地域水道事業</t>
    <phoneticPr fontId="2"/>
  </si>
  <si>
    <t>能勢物産センター</t>
    <rPh sb="0" eb="2">
      <t>ノセ</t>
    </rPh>
    <rPh sb="2" eb="4">
      <t>ブッサン</t>
    </rPh>
    <phoneticPr fontId="38"/>
  </si>
  <si>
    <t>株式会社能勢・豊能まちづくり</t>
    <phoneticPr fontId="2"/>
  </si>
  <si>
    <t>能勢町職員退職手当基金</t>
    <phoneticPr fontId="5"/>
  </si>
  <si>
    <t>能勢町西能勢振興基金</t>
    <phoneticPr fontId="5"/>
  </si>
  <si>
    <t>能勢町歌垣振興基金</t>
    <phoneticPr fontId="5"/>
  </si>
  <si>
    <t>能勢町地域福祉基金</t>
    <phoneticPr fontId="5"/>
  </si>
  <si>
    <t>能勢町災害対策基金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</si>
</sst>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wrapText="1" shrinkToFit="1"/>
      <protection locked="0"/>
    </xf>
    <xf numFmtId="0" fontId="34" fillId="0" borderId="114"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169E-44A7-9E66-E9923D0D23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140016</c:v>
                </c:pt>
                <c:pt idx="1">
                  <c:v>55042</c:v>
                </c:pt>
                <c:pt idx="2">
                  <c:v>75704</c:v>
                </c:pt>
                <c:pt idx="3">
                  <c:v>36410</c:v>
                </c:pt>
                <c:pt idx="4">
                  <c:v>34351</c:v>
                </c:pt>
              </c:numCache>
            </c:numRef>
          </c:val>
          <c:smooth val="0"/>
          <c:extLst>
            <c:ext xmlns:c16="http://schemas.microsoft.com/office/drawing/2014/chart" uri="{C3380CC4-5D6E-409C-BE32-E72D297353CC}">
              <c16:uniqueId val="{00000001-169E-44A7-9E66-E9923D0D23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4.87</c:v>
                </c:pt>
                <c:pt idx="1">
                  <c:v>8.3800000000000008</c:v>
                </c:pt>
                <c:pt idx="2">
                  <c:v>5.86</c:v>
                </c:pt>
                <c:pt idx="3">
                  <c:v>4.1500000000000004</c:v>
                </c:pt>
                <c:pt idx="4">
                  <c:v>5.4</c:v>
                </c:pt>
              </c:numCache>
            </c:numRef>
          </c:val>
          <c:extLst>
            <c:ext xmlns:c16="http://schemas.microsoft.com/office/drawing/2014/chart" uri="{C3380CC4-5D6E-409C-BE32-E72D297353CC}">
              <c16:uniqueId val="{00000000-4BC5-4F32-A8EB-0EE27993C3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35.6</c:v>
                </c:pt>
                <c:pt idx="1">
                  <c:v>38.22</c:v>
                </c:pt>
                <c:pt idx="2">
                  <c:v>46.58</c:v>
                </c:pt>
                <c:pt idx="3">
                  <c:v>51.38</c:v>
                </c:pt>
                <c:pt idx="4">
                  <c:v>49.44</c:v>
                </c:pt>
              </c:numCache>
            </c:numRef>
          </c:val>
          <c:extLst>
            <c:ext xmlns:c16="http://schemas.microsoft.com/office/drawing/2014/chart" uri="{C3380CC4-5D6E-409C-BE32-E72D297353CC}">
              <c16:uniqueId val="{00000001-4BC5-4F32-A8EB-0EE27993C3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-2.4500000000000002</c:v>
                </c:pt>
                <c:pt idx="1">
                  <c:v>8.6300000000000008</c:v>
                </c:pt>
                <c:pt idx="2">
                  <c:v>4.6500000000000004</c:v>
                </c:pt>
                <c:pt idx="3">
                  <c:v>5.0199999999999996</c:v>
                </c:pt>
                <c:pt idx="4">
                  <c:v>-0.17</c:v>
                </c:pt>
              </c:numCache>
            </c:numRef>
          </c:val>
          <c:smooth val="0"/>
          <c:extLst>
            <c:ext xmlns:c16="http://schemas.microsoft.com/office/drawing/2014/chart" uri="{C3380CC4-5D6E-409C-BE32-E72D297353CC}">
              <c16:uniqueId val="{00000002-4BC5-4F32-A8EB-0EE27993C3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26.77</c:v>
                </c:pt>
                <c:pt idx="2">
                  <c:v>#N/A</c:v>
                </c:pt>
                <c:pt idx="3">
                  <c:v>25.41</c:v>
                </c:pt>
                <c:pt idx="4">
                  <c:v>#N/A</c:v>
                </c:pt>
                <c:pt idx="5">
                  <c:v>26.95</c:v>
                </c:pt>
                <c:pt idx="6">
                  <c:v>#N/A</c:v>
                </c:pt>
                <c:pt idx="7">
                  <c:v>24.55</c:v>
                </c:pt>
                <c:pt idx="8">
                  <c:v>0</c:v>
                </c:pt>
                <c:pt idx="9">
                  <c:v>0</c:v>
                </c:pt>
              </c:numCache>
            </c:numRef>
          </c:val>
          <c:extLst>
            <c:ext xmlns:c16="http://schemas.microsoft.com/office/drawing/2014/chart" uri="{C3380CC4-5D6E-409C-BE32-E72D297353CC}">
              <c16:uniqueId val="{00000000-536B-4A08-A8AA-D1E1C7FE91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6B-4A08-A8AA-D1E1C7FE91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36B-4A08-A8AA-D1E1C7FE912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36B-4A08-A8AA-D1E1C7FE912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0.14000000000000001</c:v>
                </c:pt>
                <c:pt idx="4">
                  <c:v>#N/A</c:v>
                </c:pt>
                <c:pt idx="5">
                  <c:v>0.3</c:v>
                </c:pt>
                <c:pt idx="6">
                  <c:v>#N/A</c:v>
                </c:pt>
                <c:pt idx="7">
                  <c:v>0.27</c:v>
                </c:pt>
                <c:pt idx="8">
                  <c:v>#N/A</c:v>
                </c:pt>
                <c:pt idx="9">
                  <c:v>0.24</c:v>
                </c:pt>
              </c:numCache>
            </c:numRef>
          </c:val>
          <c:extLst>
            <c:ext xmlns:c16="http://schemas.microsoft.com/office/drawing/2014/chart" uri="{C3380CC4-5D6E-409C-BE32-E72D297353CC}">
              <c16:uniqueId val="{00000004-536B-4A08-A8AA-D1E1C7FE9120}"/>
            </c:ext>
          </c:extLst>
        </c:ser>
        <c:ser>
          <c:idx val="5"/>
          <c:order val="5"/>
          <c:tx>
            <c:strRef>
              <c:f>データシート!$A$32</c:f>
              <c:strCache>
                <c:ptCount val="1"/>
                <c:pt idx="0">
                  <c:v>国民健康保険診療所特別会計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0.28999999999999998</c:v>
                </c:pt>
                <c:pt idx="4">
                  <c:v>#N/A</c:v>
                </c:pt>
                <c:pt idx="5">
                  <c:v>0.44</c:v>
                </c:pt>
                <c:pt idx="6">
                  <c:v>#N/A</c:v>
                </c:pt>
                <c:pt idx="7">
                  <c:v>0.41</c:v>
                </c:pt>
                <c:pt idx="8">
                  <c:v>#N/A</c:v>
                </c:pt>
                <c:pt idx="9">
                  <c:v>0.3</c:v>
                </c:pt>
              </c:numCache>
            </c:numRef>
          </c:val>
          <c:extLst>
            <c:ext xmlns:c16="http://schemas.microsoft.com/office/drawing/2014/chart" uri="{C3380CC4-5D6E-409C-BE32-E72D297353CC}">
              <c16:uniqueId val="{00000005-536B-4A08-A8AA-D1E1C7FE912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0.31</c:v>
                </c:pt>
                <c:pt idx="4">
                  <c:v>#N/A</c:v>
                </c:pt>
                <c:pt idx="5">
                  <c:v>0.35</c:v>
                </c:pt>
                <c:pt idx="6">
                  <c:v>#N/A</c:v>
                </c:pt>
                <c:pt idx="7">
                  <c:v>0.57999999999999996</c:v>
                </c:pt>
                <c:pt idx="8">
                  <c:v>#N/A</c:v>
                </c:pt>
                <c:pt idx="9">
                  <c:v>0.54</c:v>
                </c:pt>
              </c:numCache>
            </c:numRef>
          </c:val>
          <c:extLst>
            <c:ext xmlns:c16="http://schemas.microsoft.com/office/drawing/2014/chart" uri="{C3380CC4-5D6E-409C-BE32-E72D297353CC}">
              <c16:uniqueId val="{00000006-536B-4A08-A8AA-D1E1C7FE912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0.75</c:v>
                </c:pt>
                <c:pt idx="8">
                  <c:v>#N/A</c:v>
                </c:pt>
                <c:pt idx="9">
                  <c:v>0.75</c:v>
                </c:pt>
              </c:numCache>
            </c:numRef>
          </c:val>
          <c:extLst>
            <c:ext xmlns:c16="http://schemas.microsoft.com/office/drawing/2014/chart" uri="{C3380CC4-5D6E-409C-BE32-E72D297353CC}">
              <c16:uniqueId val="{00000007-536B-4A08-A8AA-D1E1C7FE9120}"/>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4.3099999999999996</c:v>
                </c:pt>
                <c:pt idx="2">
                  <c:v>#N/A</c:v>
                </c:pt>
                <c:pt idx="3">
                  <c:v>3.95</c:v>
                </c:pt>
                <c:pt idx="4">
                  <c:v>#N/A</c:v>
                </c:pt>
                <c:pt idx="5">
                  <c:v>3.41</c:v>
                </c:pt>
                <c:pt idx="6">
                  <c:v>#N/A</c:v>
                </c:pt>
                <c:pt idx="7">
                  <c:v>2.82</c:v>
                </c:pt>
                <c:pt idx="8">
                  <c:v>#N/A</c:v>
                </c:pt>
                <c:pt idx="9">
                  <c:v>2.68</c:v>
                </c:pt>
              </c:numCache>
            </c:numRef>
          </c:val>
          <c:extLst>
            <c:ext xmlns:c16="http://schemas.microsoft.com/office/drawing/2014/chart" uri="{C3380CC4-5D6E-409C-BE32-E72D297353CC}">
              <c16:uniqueId val="{00000008-536B-4A08-A8AA-D1E1C7FE91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4.87</c:v>
                </c:pt>
                <c:pt idx="2">
                  <c:v>#N/A</c:v>
                </c:pt>
                <c:pt idx="3">
                  <c:v>8.3699999999999992</c:v>
                </c:pt>
                <c:pt idx="4">
                  <c:v>#N/A</c:v>
                </c:pt>
                <c:pt idx="5">
                  <c:v>5.85</c:v>
                </c:pt>
                <c:pt idx="6">
                  <c:v>#N/A</c:v>
                </c:pt>
                <c:pt idx="7">
                  <c:v>4.1500000000000004</c:v>
                </c:pt>
                <c:pt idx="8">
                  <c:v>#N/A</c:v>
                </c:pt>
                <c:pt idx="9">
                  <c:v>5.4</c:v>
                </c:pt>
              </c:numCache>
            </c:numRef>
          </c:val>
          <c:extLst>
            <c:ext xmlns:c16="http://schemas.microsoft.com/office/drawing/2014/chart" uri="{C3380CC4-5D6E-409C-BE32-E72D297353CC}">
              <c16:uniqueId val="{00000009-536B-4A08-A8AA-D1E1C7FE91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505</c:v>
                </c:pt>
                <c:pt idx="5">
                  <c:v>489</c:v>
                </c:pt>
                <c:pt idx="8">
                  <c:v>501</c:v>
                </c:pt>
                <c:pt idx="11">
                  <c:v>524</c:v>
                </c:pt>
                <c:pt idx="14">
                  <c:v>523</c:v>
                </c:pt>
              </c:numCache>
            </c:numRef>
          </c:val>
          <c:extLst>
            <c:ext xmlns:c16="http://schemas.microsoft.com/office/drawing/2014/chart" uri="{C3380CC4-5D6E-409C-BE32-E72D297353CC}">
              <c16:uniqueId val="{00000000-CB2F-4194-988E-3F42728D80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2F-4194-988E-3F42728D80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2F-4194-988E-3F42728D80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79</c:v>
                </c:pt>
                <c:pt idx="3">
                  <c:v>74</c:v>
                </c:pt>
                <c:pt idx="6">
                  <c:v>46</c:v>
                </c:pt>
                <c:pt idx="9">
                  <c:v>14</c:v>
                </c:pt>
                <c:pt idx="12">
                  <c:v>194</c:v>
                </c:pt>
              </c:numCache>
            </c:numRef>
          </c:val>
          <c:extLst>
            <c:ext xmlns:c16="http://schemas.microsoft.com/office/drawing/2014/chart" uri="{C3380CC4-5D6E-409C-BE32-E72D297353CC}">
              <c16:uniqueId val="{00000003-CB2F-4194-988E-3F42728D80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336</c:v>
                </c:pt>
                <c:pt idx="3">
                  <c:v>335</c:v>
                </c:pt>
                <c:pt idx="6">
                  <c:v>355</c:v>
                </c:pt>
                <c:pt idx="9">
                  <c:v>359</c:v>
                </c:pt>
                <c:pt idx="12">
                  <c:v>176</c:v>
                </c:pt>
              </c:numCache>
            </c:numRef>
          </c:val>
          <c:extLst>
            <c:ext xmlns:c16="http://schemas.microsoft.com/office/drawing/2014/chart" uri="{C3380CC4-5D6E-409C-BE32-E72D297353CC}">
              <c16:uniqueId val="{00000004-CB2F-4194-988E-3F42728D80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2F-4194-988E-3F42728D80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2F-4194-988E-3F42728D80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538</c:v>
                </c:pt>
                <c:pt idx="3">
                  <c:v>561</c:v>
                </c:pt>
                <c:pt idx="6">
                  <c:v>588</c:v>
                </c:pt>
                <c:pt idx="9">
                  <c:v>600</c:v>
                </c:pt>
                <c:pt idx="12">
                  <c:v>576</c:v>
                </c:pt>
              </c:numCache>
            </c:numRef>
          </c:val>
          <c:extLst>
            <c:ext xmlns:c16="http://schemas.microsoft.com/office/drawing/2014/chart" uri="{C3380CC4-5D6E-409C-BE32-E72D297353CC}">
              <c16:uniqueId val="{00000007-CB2F-4194-988E-3F42728D80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448</c:v>
                </c:pt>
                <c:pt idx="2">
                  <c:v>#N/A</c:v>
                </c:pt>
                <c:pt idx="3">
                  <c:v>#N/A</c:v>
                </c:pt>
                <c:pt idx="4">
                  <c:v>481</c:v>
                </c:pt>
                <c:pt idx="5">
                  <c:v>#N/A</c:v>
                </c:pt>
                <c:pt idx="6">
                  <c:v>#N/A</c:v>
                </c:pt>
                <c:pt idx="7">
                  <c:v>488</c:v>
                </c:pt>
                <c:pt idx="8">
                  <c:v>#N/A</c:v>
                </c:pt>
                <c:pt idx="9">
                  <c:v>#N/A</c:v>
                </c:pt>
                <c:pt idx="10">
                  <c:v>449</c:v>
                </c:pt>
                <c:pt idx="11">
                  <c:v>#N/A</c:v>
                </c:pt>
                <c:pt idx="12">
                  <c:v>#N/A</c:v>
                </c:pt>
                <c:pt idx="13">
                  <c:v>423</c:v>
                </c:pt>
                <c:pt idx="14">
                  <c:v>#N/A</c:v>
                </c:pt>
              </c:numCache>
            </c:numRef>
          </c:val>
          <c:smooth val="0"/>
          <c:extLst>
            <c:ext xmlns:c16="http://schemas.microsoft.com/office/drawing/2014/chart" uri="{C3380CC4-5D6E-409C-BE32-E72D297353CC}">
              <c16:uniqueId val="{00000008-CB2F-4194-988E-3F42728D80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6333</c:v>
                </c:pt>
                <c:pt idx="5">
                  <c:v>6216</c:v>
                </c:pt>
                <c:pt idx="8">
                  <c:v>5791</c:v>
                </c:pt>
                <c:pt idx="11">
                  <c:v>5703</c:v>
                </c:pt>
                <c:pt idx="14">
                  <c:v>5560</c:v>
                </c:pt>
              </c:numCache>
            </c:numRef>
          </c:val>
          <c:extLst>
            <c:ext xmlns:c16="http://schemas.microsoft.com/office/drawing/2014/chart" uri="{C3380CC4-5D6E-409C-BE32-E72D297353CC}">
              <c16:uniqueId val="{00000000-868D-43DD-A3F8-4B63EF6D3F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68D-43DD-A3F8-4B63EF6D3F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2056</c:v>
                </c:pt>
                <c:pt idx="5">
                  <c:v>2238</c:v>
                </c:pt>
                <c:pt idx="8">
                  <c:v>2518</c:v>
                </c:pt>
                <c:pt idx="11">
                  <c:v>2779</c:v>
                </c:pt>
                <c:pt idx="14">
                  <c:v>2831</c:v>
                </c:pt>
              </c:numCache>
            </c:numRef>
          </c:val>
          <c:extLst>
            <c:ext xmlns:c16="http://schemas.microsoft.com/office/drawing/2014/chart" uri="{C3380CC4-5D6E-409C-BE32-E72D297353CC}">
              <c16:uniqueId val="{00000002-868D-43DD-A3F8-4B63EF6D3F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8D-43DD-A3F8-4B63EF6D3F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8D-43DD-A3F8-4B63EF6D3F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8D-43DD-A3F8-4B63EF6D3F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856</c:v>
                </c:pt>
                <c:pt idx="3">
                  <c:v>818</c:v>
                </c:pt>
                <c:pt idx="6">
                  <c:v>855</c:v>
                </c:pt>
                <c:pt idx="9">
                  <c:v>864</c:v>
                </c:pt>
                <c:pt idx="12">
                  <c:v>849</c:v>
                </c:pt>
              </c:numCache>
            </c:numRef>
          </c:val>
          <c:extLst>
            <c:ext xmlns:c16="http://schemas.microsoft.com/office/drawing/2014/chart" uri="{C3380CC4-5D6E-409C-BE32-E72D297353CC}">
              <c16:uniqueId val="{00000006-868D-43DD-A3F8-4B63EF6D3F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131</c:v>
                </c:pt>
                <c:pt idx="3">
                  <c:v>59</c:v>
                </c:pt>
                <c:pt idx="6">
                  <c:v>14</c:v>
                </c:pt>
                <c:pt idx="9">
                  <c:v>0</c:v>
                </c:pt>
                <c:pt idx="12">
                  <c:v>1011</c:v>
                </c:pt>
              </c:numCache>
            </c:numRef>
          </c:val>
          <c:extLst>
            <c:ext xmlns:c16="http://schemas.microsoft.com/office/drawing/2014/chart" uri="{C3380CC4-5D6E-409C-BE32-E72D297353CC}">
              <c16:uniqueId val="{00000007-868D-43DD-A3F8-4B63EF6D3F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4332</c:v>
                </c:pt>
                <c:pt idx="3">
                  <c:v>4112</c:v>
                </c:pt>
                <c:pt idx="6">
                  <c:v>3921</c:v>
                </c:pt>
                <c:pt idx="9">
                  <c:v>3752</c:v>
                </c:pt>
                <c:pt idx="12">
                  <c:v>2059</c:v>
                </c:pt>
              </c:numCache>
            </c:numRef>
          </c:val>
          <c:extLst>
            <c:ext xmlns:c16="http://schemas.microsoft.com/office/drawing/2014/chart" uri="{C3380CC4-5D6E-409C-BE32-E72D297353CC}">
              <c16:uniqueId val="{00000008-868D-43DD-A3F8-4B63EF6D3F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8D-43DD-A3F8-4B63EF6D3F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7031</c:v>
                </c:pt>
                <c:pt idx="3">
                  <c:v>6972</c:v>
                </c:pt>
                <c:pt idx="6">
                  <c:v>6953</c:v>
                </c:pt>
                <c:pt idx="9">
                  <c:v>6610</c:v>
                </c:pt>
                <c:pt idx="12">
                  <c:v>6509</c:v>
                </c:pt>
              </c:numCache>
            </c:numRef>
          </c:val>
          <c:extLst>
            <c:ext xmlns:c16="http://schemas.microsoft.com/office/drawing/2014/chart" uri="{C3380CC4-5D6E-409C-BE32-E72D297353CC}">
              <c16:uniqueId val="{0000000A-868D-43DD-A3F8-4B63EF6D3F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3961</c:v>
                </c:pt>
                <c:pt idx="2">
                  <c:v>#N/A</c:v>
                </c:pt>
                <c:pt idx="3">
                  <c:v>#N/A</c:v>
                </c:pt>
                <c:pt idx="4">
                  <c:v>3507</c:v>
                </c:pt>
                <c:pt idx="5">
                  <c:v>#N/A</c:v>
                </c:pt>
                <c:pt idx="6">
                  <c:v>#N/A</c:v>
                </c:pt>
                <c:pt idx="7">
                  <c:v>3434</c:v>
                </c:pt>
                <c:pt idx="8">
                  <c:v>#N/A</c:v>
                </c:pt>
                <c:pt idx="9">
                  <c:v>#N/A</c:v>
                </c:pt>
                <c:pt idx="10">
                  <c:v>2743</c:v>
                </c:pt>
                <c:pt idx="11">
                  <c:v>#N/A</c:v>
                </c:pt>
                <c:pt idx="12">
                  <c:v>#N/A</c:v>
                </c:pt>
                <c:pt idx="13">
                  <c:v>2037</c:v>
                </c:pt>
                <c:pt idx="14">
                  <c:v>#N/A</c:v>
                </c:pt>
              </c:numCache>
            </c:numRef>
          </c:val>
          <c:smooth val="0"/>
          <c:extLst>
            <c:ext xmlns:c16="http://schemas.microsoft.com/office/drawing/2014/chart" uri="{C3380CC4-5D6E-409C-BE32-E72D297353CC}">
              <c16:uniqueId val="{0000000B-868D-43DD-A3F8-4B63EF6D3F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1697</c:v>
                </c:pt>
                <c:pt idx="1">
                  <c:v>1943</c:v>
                </c:pt>
                <c:pt idx="2">
                  <c:v>1887</c:v>
                </c:pt>
              </c:numCache>
            </c:numRef>
          </c:val>
          <c:extLst>
            <c:ext xmlns:c16="http://schemas.microsoft.com/office/drawing/2014/chart" uri="{C3380CC4-5D6E-409C-BE32-E72D297353CC}">
              <c16:uniqueId val="{00000000-DC14-4F4B-AE53-448765B954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C14-4F4B-AE53-448765B954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509</c:v>
                </c:pt>
                <c:pt idx="1">
                  <c:v>558</c:v>
                </c:pt>
                <c:pt idx="2">
                  <c:v>705</c:v>
                </c:pt>
              </c:numCache>
            </c:numRef>
          </c:val>
          <c:extLst>
            <c:ext xmlns:c16="http://schemas.microsoft.com/office/drawing/2014/chart" uri="{C3380CC4-5D6E-409C-BE32-E72D297353CC}">
              <c16:uniqueId val="{00000002-DC14-4F4B-AE53-448765B954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公共施設の整備に係る元金償還が開始されたものの、過去に発行した地方債の償還終了による元利償還金の減が上回ったため、実質公債費比率の分子も減少した。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が抑えられ、前年度から地方債の残高が減少したことに加え、水道事業が大阪広域水道企業団に統合されたことにより、水道事業債が公営企業債等繰入見込額から皆減され（一部は組合等負担等見込額に計上）たことから、将来負担比率の分子は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大阪府能勢町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財政調整基金は公共施設除却による臨時的経費に基金を取り崩ししたため、減となったが、その他特定目的基金においては、歌垣財産財産区解散に伴い歌垣振興基金を設置し、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百万円積立したことにより増となったため、基金全体では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公共施設再編整備事業に伴い、今後も基金充当により基金残高が減少する可能性は充分考えられる状況である。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大型投資が完了した後、基金残高を確保できるよう収支改善を図る必要がある。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能勢町職員退職手当基金・・・過年度より職員年齢構成の偏差が大きいこと及び人件費の抑制に資するため勧奨退職を実施していること等から経常経費への影響を平準化させるため設置・運用。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能勢町西能勢振興基金・・・・能勢町西能勢財産区の存した地域における住民の福祉の増進を図るための事業に要する経費に充てるため設置。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能勢町歌垣振興基金・・・・・能勢町歌垣財産区の存した地域における住民の福祉の増進を図るための事業に要する経費に充てるため設置。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能勢町地域福祉基金・・・・・地域福祉の充実を目的として設置・運用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果実運用型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能勢町災害対策基金・・・・・大規模災害に対する避難・復旧や防災施設整備に要する経費に充当することを目的として設置・運用。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能勢町職員退職手当基金・・・積立が取崩を上回ったことによる増。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能勢町歌垣振興基金・・・・・歌垣財産区解散に伴い新たに基金を設置したことによる増。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事業充当等により前年度から横ばいまたは減少の傾向にある基金については、積立を増やすための方策を検討しなければならない。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公共施設除却による臨時的経費に財政調整基金を取り崩ししたため、取崩額が積立額を上回り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公共施設再編整備事業進捗に伴い、必要となる一般財源相当額を取崩す可能性がある。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事業完了後は、地方債償還が増加する見込であることから、経常経費の削減に努め、一定の基金残高を確保する。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該当無し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該当無し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8,940
8,834
98.75
6,857,881
6,623,622
206,180
3,817,096
6,509,180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指数はここ数年、類似団体内平均値とほぼ同値の結果となっている。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直近５年の経年で比較すると、指標の悪化が続いているところであり、原因としては、少子高齢化に加え、人口減少の中でも担税力の高い人口の減少の影響が大きいことがあげられる。今後も同様の傾向が続くことが見込まれるため、企業誘致等により収入の確保に努め、指標の悪化を少しでも食い止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3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132645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92428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経常収支比率については、人件費や扶助費の増加により、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chemeClr val="tx1"/>
              </a:solidFill>
              <a:latin typeface="ＭＳ Ｐゴシック" panose="020B0600070205080204" pitchFamily="50" charset="-128"/>
              <a:ea typeface="ＭＳ Ｐゴシック" panose="020B0600070205080204" pitchFamily="50" charset="-128"/>
            </a:rPr>
            <a:t>94.2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今後も、扶助費や公共施設再編整備事業による公債費負担の増が見込まれるが、物件費の抑制を図りつつ、新たな行政需要に対応するため既存事業の再構築に取り組むことにより、数値の改善を進めていく。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17526</xdr:rowOff>
    </xdr:from>
    <xdr:to>
      <xdr:col>23</xdr:col>
      <xdr:colOff>133350</xdr:colOff>
      <xdr:row>65</xdr:row>
      <xdr:rowOff>94742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6177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65</xdr:row>
      <xdr:rowOff>123698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1617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3048</xdr:rowOff>
    </xdr:from>
    <xdr:to>
      <xdr:col>15</xdr:col>
      <xdr:colOff>82550</xdr:colOff>
      <xdr:row>65</xdr:row>
      <xdr:rowOff>123698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14729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3048</xdr:rowOff>
    </xdr:from>
    <xdr:to>
      <xdr:col>11</xdr:col>
      <xdr:colOff>31750</xdr:colOff>
      <xdr:row>66</xdr:row>
      <xdr:rowOff>53594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14729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16019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6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138176</xdr:rowOff>
    </xdr:from>
    <xdr:to>
      <xdr:col>19</xdr:col>
      <xdr:colOff>184150</xdr:colOff>
      <xdr:row>65</xdr:row>
      <xdr:rowOff>68326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53103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123698</xdr:rowOff>
    </xdr:from>
    <xdr:to>
      <xdr:col>11</xdr:col>
      <xdr:colOff>82550</xdr:colOff>
      <xdr:row>65</xdr:row>
      <xdr:rowOff>53848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38625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2794</xdr:rowOff>
    </xdr:from>
    <xdr:to>
      <xdr:col>7</xdr:col>
      <xdr:colOff>31750</xdr:colOff>
      <xdr:row>66</xdr:row>
      <xdr:rowOff>104394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89171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ここ数年増額傾向にあったが、公共施設除却に伴う物件費増の影響により、前年度から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56,768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円の大幅増となった。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次年度以降、臨時的な公共施設除却等に伴う物件費は減少する見込みであるが、経常的な物件費の抑制に努め、引き続き類似団体内平均値を下回るように努める。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99183</xdr:rowOff>
    </xdr:from>
    <xdr:to>
      <xdr:col>23</xdr:col>
      <xdr:colOff>133350</xdr:colOff>
      <xdr:row>81</xdr:row>
      <xdr:rowOff>126580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86633"/>
          <a:ext cx="838200" cy="2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111357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8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95569</xdr:rowOff>
    </xdr:from>
    <xdr:to>
      <xdr:col>19</xdr:col>
      <xdr:colOff>133350</xdr:colOff>
      <xdr:row>81</xdr:row>
      <xdr:rowOff>99183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83019"/>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91773</xdr:rowOff>
    </xdr:from>
    <xdr:to>
      <xdr:col>15</xdr:col>
      <xdr:colOff>82550</xdr:colOff>
      <xdr:row>81</xdr:row>
      <xdr:rowOff>95569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9223"/>
          <a:ext cx="889000" cy="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88791</xdr:rowOff>
    </xdr:from>
    <xdr:to>
      <xdr:col>11</xdr:col>
      <xdr:colOff>31750</xdr:colOff>
      <xdr:row>81</xdr:row>
      <xdr:rowOff>91773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6241"/>
          <a:ext cx="889000" cy="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75780</xdr:rowOff>
    </xdr:from>
    <xdr:to>
      <xdr:col>23</xdr:col>
      <xdr:colOff>184150</xdr:colOff>
      <xdr:row>82</xdr:row>
      <xdr:rowOff>5930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168507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48383</xdr:rowOff>
    </xdr:from>
    <xdr:to>
      <xdr:col>19</xdr:col>
      <xdr:colOff>184150</xdr:colOff>
      <xdr:row>81</xdr:row>
      <xdr:rowOff>149983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160160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4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44769</xdr:rowOff>
    </xdr:from>
    <xdr:to>
      <xdr:col>15</xdr:col>
      <xdr:colOff>133350</xdr:colOff>
      <xdr:row>81</xdr:row>
      <xdr:rowOff>146369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156546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0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40973</xdr:rowOff>
    </xdr:from>
    <xdr:to>
      <xdr:col>11</xdr:col>
      <xdr:colOff>82550</xdr:colOff>
      <xdr:row>81</xdr:row>
      <xdr:rowOff>142573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152750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37991</xdr:rowOff>
    </xdr:from>
    <xdr:to>
      <xdr:col>7</xdr:col>
      <xdr:colOff>31750</xdr:colOff>
      <xdr:row>81</xdr:row>
      <xdr:rowOff>139591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149768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本町では、職員の年齢構成が均整でなく、特定の年齢層に偏在している状態が続いているため、指数が大きく増減しており、今年度は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ポイントの低下となった。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今後については、偏在する年齢層の退職時期も見据え、計画的な新規職員採用を行い、年齢構成の均整化及び数値の抑制に努める。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88</xdr:row>
      <xdr:rowOff>11491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34809"/>
          <a:ext cx="838200" cy="2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22073</xdr:rowOff>
    </xdr:from>
    <xdr:to>
      <xdr:col>77</xdr:col>
      <xdr:colOff>44450</xdr:colOff>
      <xdr:row>88</xdr:row>
      <xdr:rowOff>11491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38223"/>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87</xdr:row>
      <xdr:rowOff>22073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3480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90109</xdr:rowOff>
    </xdr:from>
    <xdr:to>
      <xdr:col>68</xdr:col>
      <xdr:colOff>152400</xdr:colOff>
      <xdr:row>87</xdr:row>
      <xdr:rowOff>136979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34809"/>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11386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5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132141</xdr:rowOff>
    </xdr:from>
    <xdr:to>
      <xdr:col>77</xdr:col>
      <xdr:colOff>95250</xdr:colOff>
      <xdr:row>88</xdr:row>
      <xdr:rowOff>62291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47068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3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39309</xdr:rowOff>
    </xdr:from>
    <xdr:to>
      <xdr:col>68</xdr:col>
      <xdr:colOff>203200</xdr:colOff>
      <xdr:row>86</xdr:row>
      <xdr:rowOff>140909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の微減となった。これまでに財政再建プログラム及び、自立経営プランに基づき職員数を削減してきたことで、類似団体内平均値を下回っている。今後も住民サービスを低下させないよう、業務改善を図りつつ、適切に定員管理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102616</xdr:rowOff>
    </xdr:from>
    <xdr:to>
      <xdr:col>81</xdr:col>
      <xdr:colOff>44450</xdr:colOff>
      <xdr:row>60</xdr:row>
      <xdr:rowOff>112268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896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39074</xdr:rowOff>
    </xdr:from>
    <xdr:to>
      <xdr:col>77</xdr:col>
      <xdr:colOff>44450</xdr:colOff>
      <xdr:row>60</xdr:row>
      <xdr:rowOff>112268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26074"/>
          <a:ext cx="8890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39074</xdr:rowOff>
    </xdr:from>
    <xdr:to>
      <xdr:col>72</xdr:col>
      <xdr:colOff>203200</xdr:colOff>
      <xdr:row>60</xdr:row>
      <xdr:rowOff>47921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26074"/>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30226</xdr:rowOff>
    </xdr:from>
    <xdr:to>
      <xdr:col>68</xdr:col>
      <xdr:colOff>152400</xdr:colOff>
      <xdr:row>60</xdr:row>
      <xdr:rowOff>47921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17226"/>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51816</xdr:rowOff>
    </xdr:from>
    <xdr:to>
      <xdr:col>81</xdr:col>
      <xdr:colOff>95250</xdr:colOff>
      <xdr:row>60</xdr:row>
      <xdr:rowOff>153416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68343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8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61468</xdr:rowOff>
    </xdr:from>
    <xdr:to>
      <xdr:col>77</xdr:col>
      <xdr:colOff>95250</xdr:colOff>
      <xdr:row>60</xdr:row>
      <xdr:rowOff>163068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1795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1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159724</xdr:rowOff>
    </xdr:from>
    <xdr:to>
      <xdr:col>73</xdr:col>
      <xdr:colOff>44450</xdr:colOff>
      <xdr:row>60</xdr:row>
      <xdr:rowOff>89874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100051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4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168571</xdr:rowOff>
    </xdr:from>
    <xdr:to>
      <xdr:col>68</xdr:col>
      <xdr:colOff>203200</xdr:colOff>
      <xdr:row>60</xdr:row>
      <xdr:rowOff>98721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108898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5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150876</xdr:rowOff>
    </xdr:from>
    <xdr:to>
      <xdr:col>64</xdr:col>
      <xdr:colOff>152400</xdr:colOff>
      <xdr:row>60</xdr:row>
      <xdr:rowOff>81026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91203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公債費の減少により、前年度比較すると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ポイント改善したものの、依然として類似団体内平均値に比べてかなり高い状況が続いている。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今後も大規模な公共投資による起債が控えていることから、引き続き地方交付税算入のある有利な起債の活用に努め実質公債費比率の抑制を図る。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68580</xdr:rowOff>
    </xdr:from>
    <xdr:to>
      <xdr:col>81</xdr:col>
      <xdr:colOff>44450</xdr:colOff>
      <xdr:row>44</xdr:row>
      <xdr:rowOff>136144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61238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136144</xdr:rowOff>
    </xdr:from>
    <xdr:to>
      <xdr:col>77</xdr:col>
      <xdr:colOff>44450</xdr:colOff>
      <xdr:row>45</xdr:row>
      <xdr:rowOff>3302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6799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3302</xdr:rowOff>
    </xdr:from>
    <xdr:to>
      <xdr:col>72</xdr:col>
      <xdr:colOff>203200</xdr:colOff>
      <xdr:row>45</xdr:row>
      <xdr:rowOff>3302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718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3302</xdr:rowOff>
    </xdr:from>
    <xdr:to>
      <xdr:col>68</xdr:col>
      <xdr:colOff>152400</xdr:colOff>
      <xdr:row>45</xdr:row>
      <xdr:rowOff>22606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7185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17780</xdr:rowOff>
    </xdr:from>
    <xdr:to>
      <xdr:col>81</xdr:col>
      <xdr:colOff>95250</xdr:colOff>
      <xdr:row>44</xdr:row>
      <xdr:rowOff>119380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161307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53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85344</xdr:rowOff>
    </xdr:from>
    <xdr:to>
      <xdr:col>77</xdr:col>
      <xdr:colOff>95250</xdr:colOff>
      <xdr:row>45</xdr:row>
      <xdr:rowOff>15494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6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271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71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123952</xdr:rowOff>
    </xdr:from>
    <xdr:to>
      <xdr:col>73</xdr:col>
      <xdr:colOff>44450</xdr:colOff>
      <xdr:row>45</xdr:row>
      <xdr:rowOff>54102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6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38879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7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123952</xdr:rowOff>
    </xdr:from>
    <xdr:to>
      <xdr:col>68</xdr:col>
      <xdr:colOff>203200</xdr:colOff>
      <xdr:row>45</xdr:row>
      <xdr:rowOff>54102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6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38879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7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143256</xdr:rowOff>
    </xdr:from>
    <xdr:to>
      <xdr:col>64</xdr:col>
      <xdr:colOff>152400</xdr:colOff>
      <xdr:row>45</xdr:row>
      <xdr:rowOff>73406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68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58183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77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将来負担比率については、地方債残高の減少等により、前年度に比して</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ポイント改善する結果となった。</a:t>
          </a:r>
        </a:p>
        <a:p>
          <a:r>
            <a:rPr kumimoji="1" lang="ja-JP" altLang="en-US" sz="1300">
              <a:latin typeface="ＭＳ Ｐゴシック" panose="020B0600070205080204" pitchFamily="50" charset="-128"/>
              <a:ea typeface="ＭＳ Ｐゴシック" panose="020B0600070205080204" pitchFamily="50" charset="-128"/>
            </a:rPr>
            <a:t>　今後も公共施設再編整備事業の完了までは、地方債の発行が見込まれるため、数値が悪化する可能性が十分に考えられる。将来負担の悪化を少しでも抑制できるよう、事業費並びに地方債発行の抑制に努めるとともに、発行する場合においても地方交付税算入のある有利な地方債の活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19</xdr:row>
      <xdr:rowOff>15119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959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158646</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4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15119</xdr:rowOff>
    </xdr:from>
    <xdr:to>
      <xdr:col>81</xdr:col>
      <xdr:colOff>133350</xdr:colOff>
      <xdr:row>19</xdr:row>
      <xdr:rowOff>15119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272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106378</xdr:rowOff>
    </xdr:from>
    <xdr:to>
      <xdr:col>81</xdr:col>
      <xdr:colOff>44450</xdr:colOff>
      <xdr:row>19</xdr:row>
      <xdr:rowOff>23163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021028"/>
          <a:ext cx="8382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23163</xdr:rowOff>
    </xdr:from>
    <xdr:to>
      <xdr:col>77</xdr:col>
      <xdr:colOff>44450</xdr:colOff>
      <xdr:row>20</xdr:row>
      <xdr:rowOff>138974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280713"/>
          <a:ext cx="889000" cy="2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125186</xdr:rowOff>
    </xdr:from>
    <xdr:to>
      <xdr:col>72</xdr:col>
      <xdr:colOff>203200</xdr:colOff>
      <xdr:row>20</xdr:row>
      <xdr:rowOff>138974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355418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125186</xdr:rowOff>
    </xdr:from>
    <xdr:to>
      <xdr:col>68</xdr:col>
      <xdr:colOff>152400</xdr:colOff>
      <xdr:row>22</xdr:row>
      <xdr:rowOff>58057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554186"/>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72632</xdr:rowOff>
    </xdr:from>
    <xdr:to>
      <xdr:col>64</xdr:col>
      <xdr:colOff>152400</xdr:colOff>
      <xdr:row>14</xdr:row>
      <xdr:rowOff>2782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12959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55578</xdr:rowOff>
    </xdr:from>
    <xdr:to>
      <xdr:col>81</xdr:col>
      <xdr:colOff>95250</xdr:colOff>
      <xdr:row>17</xdr:row>
      <xdr:rowOff>157178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9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27655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94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143812</xdr:rowOff>
    </xdr:from>
    <xdr:to>
      <xdr:col>77</xdr:col>
      <xdr:colOff>95250</xdr:colOff>
      <xdr:row>19</xdr:row>
      <xdr:rowOff>73962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2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58740</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316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88174</xdr:rowOff>
    </xdr:from>
    <xdr:to>
      <xdr:col>73</xdr:col>
      <xdr:colOff>44450</xdr:colOff>
      <xdr:row>21</xdr:row>
      <xdr:rowOff>18324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51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3101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60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74386</xdr:rowOff>
    </xdr:from>
    <xdr:to>
      <xdr:col>68</xdr:col>
      <xdr:colOff>203200</xdr:colOff>
      <xdr:row>21</xdr:row>
      <xdr:rowOff>4536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50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160763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58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7257</xdr:rowOff>
    </xdr:from>
    <xdr:to>
      <xdr:col>64</xdr:col>
      <xdr:colOff>152400</xdr:colOff>
      <xdr:row>22</xdr:row>
      <xdr:rowOff>108857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77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93634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86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8,940
8,834
98.75
6,857,881
6,623,622
206,180
3,817,096
6,509,180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会計年度任用職員への勤勉手当支給開始により、前年度と比較して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ポイント増加となった。次年度以降も給与改定による人件費増が見込まれるため、事務効率や住民サービスの維持・向上を踏まえつつ、定員適正化を進めていく必要がある。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37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03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2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類似団体内平均値と比較し、数値が上回る状況が続いている。要因としては、業務の民間委託化や保有する施設数が多いことによる維持管理経費が他団体より多いことが挙げられる。</a:t>
          </a:r>
        </a:p>
        <a:p>
          <a:r>
            <a:rPr kumimoji="1" lang="ja-JP" altLang="en-US" sz="1300">
              <a:latin typeface="ＭＳ Ｐゴシック" panose="020B0600070205080204" pitchFamily="50" charset="-128"/>
              <a:ea typeface="ＭＳ Ｐゴシック" panose="020B0600070205080204" pitchFamily="50" charset="-128"/>
            </a:rPr>
            <a:t>　今後、公共施設総合管理計画に基づく施設の適正配置に向けた取り組みを継続し、用途廃止となった施設については適宜除却することにより維持管理費用の縮減を図る。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100330</xdr:rowOff>
    </xdr:from>
    <xdr:to>
      <xdr:col>82</xdr:col>
      <xdr:colOff>107950</xdr:colOff>
      <xdr:row>16</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435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100330</xdr:rowOff>
    </xdr:from>
    <xdr:to>
      <xdr:col>78</xdr:col>
      <xdr:colOff>69850</xdr:colOff>
      <xdr:row>16</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435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130810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168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16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49530</xdr:rowOff>
    </xdr:from>
    <xdr:to>
      <xdr:col>78</xdr:col>
      <xdr:colOff>120650</xdr:colOff>
      <xdr:row>16</xdr:row>
      <xdr:rowOff>151130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135907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7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80010</xdr:rowOff>
    </xdr:from>
    <xdr:to>
      <xdr:col>74</xdr:col>
      <xdr:colOff>31750</xdr:colOff>
      <xdr:row>17</xdr:row>
      <xdr:rowOff>10160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166387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0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26670</xdr:rowOff>
    </xdr:from>
    <xdr:to>
      <xdr:col>65</xdr:col>
      <xdr:colOff>53975</xdr:colOff>
      <xdr:row>16</xdr:row>
      <xdr:rowOff>128270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113047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5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障がい者自立支援事業の扶助費が増加した影響で、本年度の数値は前年度と比較して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ポイント増加し、類似団体内平均値を上回る数値となった。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今後も、適切な配分を意識した扶助費の執行に努める必要がある。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615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数値が上回る状況が続いているが、その要因としては、特別会計への繰出金の負担が大きいことが挙げられる。今後も高い水準での繰出しが見込まれるため、経費の抑制に取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60</xdr:row>
      <xdr:rowOff>58420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1625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58420</xdr:rowOff>
    </xdr:from>
    <xdr:to>
      <xdr:col>78</xdr:col>
      <xdr:colOff>69850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3454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149860</xdr:rowOff>
    </xdr:from>
    <xdr:to>
      <xdr:col>73</xdr:col>
      <xdr:colOff>180975</xdr:colOff>
      <xdr:row>61</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436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149860</xdr:rowOff>
    </xdr:from>
    <xdr:to>
      <xdr:col>69</xdr:col>
      <xdr:colOff>92075</xdr:colOff>
      <xdr:row>61</xdr:row>
      <xdr:rowOff>130810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4368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xdr:rowOff>
    </xdr:from>
    <xdr:to>
      <xdr:col>78</xdr:col>
      <xdr:colOff>120650</xdr:colOff>
      <xdr:row>60</xdr:row>
      <xdr:rowOff>109220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93997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49530</xdr:rowOff>
    </xdr:from>
    <xdr:to>
      <xdr:col>74</xdr:col>
      <xdr:colOff>31750</xdr:colOff>
      <xdr:row>61</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135907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59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80010</xdr:rowOff>
    </xdr:from>
    <xdr:to>
      <xdr:col>65</xdr:col>
      <xdr:colOff>53975</xdr:colOff>
      <xdr:row>62</xdr:row>
      <xdr:rowOff>10160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166387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62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より数値が高い要因としては、広域による常備消防、ごみ処理施設組合、水道企業団への負担金が大きいことが考えられる。いずれも日常生活に直結する経費であり、協定や法律に基づく負担金のため早急な削減は困難であることから、今後、その他経費で補助費全体で抑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108712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2322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8128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637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63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122428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8208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71628</xdr:rowOff>
    </xdr:from>
    <xdr:to>
      <xdr:col>65</xdr:col>
      <xdr:colOff>53975</xdr:colOff>
      <xdr:row>39</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158005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前年度と比較した結果、</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ポイント改善し、引き続き類似団体内平均値を下回っている。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再編整備事業の起債により公債費の増加が見込まれることから、可能な限り地方債発行の抑制に努めるとともに、発行する場合においても地方交付税算入のある有利な起債の活用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77470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771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77470</xdr:rowOff>
    </xdr:from>
    <xdr:to>
      <xdr:col>19</xdr:col>
      <xdr:colOff>187325</xdr:colOff>
      <xdr:row>76</xdr:row>
      <xdr:rowOff>88900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07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8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08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167639</xdr:rowOff>
    </xdr:from>
    <xdr:to>
      <xdr:col>24</xdr:col>
      <xdr:colOff>76200</xdr:colOff>
      <xdr:row>76</xdr:row>
      <xdr:rowOff>97789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12717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26670</xdr:rowOff>
    </xdr:from>
    <xdr:to>
      <xdr:col>20</xdr:col>
      <xdr:colOff>38100</xdr:colOff>
      <xdr:row>76</xdr:row>
      <xdr:rowOff>128270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物件費や補助費の増加により、前年度から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ポイント増加し、引き続き類似団体内平均値を上回る結果となっている。効率的な運営に取り組み経常経費の抑制に努める。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161289</xdr:rowOff>
    </xdr:from>
    <xdr:to>
      <xdr:col>82</xdr:col>
      <xdr:colOff>107950</xdr:colOff>
      <xdr:row>79</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53438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161289</xdr:rowOff>
    </xdr:from>
    <xdr:to>
      <xdr:col>78</xdr:col>
      <xdr:colOff>69850</xdr:colOff>
      <xdr:row>79</xdr:row>
      <xdr:rowOff>62230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5343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5080</xdr:rowOff>
    </xdr:from>
    <xdr:to>
      <xdr:col>73</xdr:col>
      <xdr:colOff>180975</xdr:colOff>
      <xdr:row>79</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549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5080</xdr:rowOff>
    </xdr:from>
    <xdr:to>
      <xdr:col>69</xdr:col>
      <xdr:colOff>92075</xdr:colOff>
      <xdr:row>80</xdr:row>
      <xdr:rowOff>8889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54963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30480</xdr:rowOff>
    </xdr:from>
    <xdr:to>
      <xdr:col>82</xdr:col>
      <xdr:colOff>158750</xdr:colOff>
      <xdr:row>79</xdr:row>
      <xdr:rowOff>132080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2557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110489</xdr:rowOff>
    </xdr:from>
    <xdr:to>
      <xdr:col>78</xdr:col>
      <xdr:colOff>120650</xdr:colOff>
      <xdr:row>79</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25416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569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11430</xdr:rowOff>
    </xdr:from>
    <xdr:to>
      <xdr:col>74</xdr:col>
      <xdr:colOff>31750</xdr:colOff>
      <xdr:row>79</xdr:row>
      <xdr:rowOff>113030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97807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125730</xdr:rowOff>
    </xdr:from>
    <xdr:to>
      <xdr:col>69</xdr:col>
      <xdr:colOff>142875</xdr:colOff>
      <xdr:row>79</xdr:row>
      <xdr:rowOff>55880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40657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129539</xdr:rowOff>
    </xdr:from>
    <xdr:to>
      <xdr:col>65</xdr:col>
      <xdr:colOff>53975</xdr:colOff>
      <xdr:row>80</xdr:row>
      <xdr:rowOff>59689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44466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92398</xdr:rowOff>
    </xdr:from>
    <xdr:to>
      <xdr:col>29</xdr:col>
      <xdr:colOff>127000</xdr:colOff>
      <xdr:row>18</xdr:row>
      <xdr:rowOff>150422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26123"/>
          <a:ext cx="647700" cy="5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150422</xdr:rowOff>
    </xdr:from>
    <xdr:to>
      <xdr:col>26</xdr:col>
      <xdr:colOff>50800</xdr:colOff>
      <xdr:row>19</xdr:row>
      <xdr:rowOff>3392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84147"/>
          <a:ext cx="698500" cy="24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3392</xdr:rowOff>
    </xdr:from>
    <xdr:to>
      <xdr:col>22</xdr:col>
      <xdr:colOff>114300</xdr:colOff>
      <xdr:row>19</xdr:row>
      <xdr:rowOff>15039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08567"/>
          <a:ext cx="698500" cy="11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15039</xdr:rowOff>
    </xdr:from>
    <xdr:to>
      <xdr:col>18</xdr:col>
      <xdr:colOff>177800</xdr:colOff>
      <xdr:row>19</xdr:row>
      <xdr:rowOff>53524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20214"/>
          <a:ext cx="698500" cy="38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41598</xdr:rowOff>
    </xdr:from>
    <xdr:to>
      <xdr:col>29</xdr:col>
      <xdr:colOff>177800</xdr:colOff>
      <xdr:row>18</xdr:row>
      <xdr:rowOff>143197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7532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13675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4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99622</xdr:rowOff>
    </xdr:from>
    <xdr:to>
      <xdr:col>26</xdr:col>
      <xdr:colOff>101600</xdr:colOff>
      <xdr:row>19</xdr:row>
      <xdr:rowOff>29772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33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14549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19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124042</xdr:rowOff>
    </xdr:from>
    <xdr:to>
      <xdr:col>22</xdr:col>
      <xdr:colOff>165100</xdr:colOff>
      <xdr:row>19</xdr:row>
      <xdr:rowOff>54192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57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38969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4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135689</xdr:rowOff>
    </xdr:from>
    <xdr:to>
      <xdr:col>19</xdr:col>
      <xdr:colOff>38100</xdr:colOff>
      <xdr:row>19</xdr:row>
      <xdr:rowOff>65839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69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50616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5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2724</xdr:rowOff>
    </xdr:from>
    <xdr:to>
      <xdr:col>15</xdr:col>
      <xdr:colOff>101600</xdr:colOff>
      <xdr:row>19</xdr:row>
      <xdr:rowOff>104324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07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89101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9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320891</xdr:rowOff>
    </xdr:from>
    <xdr:to>
      <xdr:col>29</xdr:col>
      <xdr:colOff>127000</xdr:colOff>
      <xdr:row>36</xdr:row>
      <xdr:rowOff>2007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31241"/>
          <a:ext cx="647700" cy="24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276263</xdr:rowOff>
    </xdr:from>
    <xdr:to>
      <xdr:col>26</xdr:col>
      <xdr:colOff>50800</xdr:colOff>
      <xdr:row>35</xdr:row>
      <xdr:rowOff>320891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86613"/>
          <a:ext cx="698500" cy="44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276263</xdr:rowOff>
    </xdr:from>
    <xdr:to>
      <xdr:col>22</xdr:col>
      <xdr:colOff>114300</xdr:colOff>
      <xdr:row>35</xdr:row>
      <xdr:rowOff>301574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86613"/>
          <a:ext cx="698500" cy="25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301574</xdr:rowOff>
    </xdr:from>
    <xdr:to>
      <xdr:col>18</xdr:col>
      <xdr:colOff>177800</xdr:colOff>
      <xdr:row>36</xdr:row>
      <xdr:rowOff>16840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11924"/>
          <a:ext cx="698500" cy="58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294107</xdr:rowOff>
    </xdr:from>
    <xdr:to>
      <xdr:col>29</xdr:col>
      <xdr:colOff>177800</xdr:colOff>
      <xdr:row>36</xdr:row>
      <xdr:rowOff>52807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04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139184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4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270091</xdr:rowOff>
    </xdr:from>
    <xdr:to>
      <xdr:col>26</xdr:col>
      <xdr:colOff>101600</xdr:colOff>
      <xdr:row>36</xdr:row>
      <xdr:rowOff>28791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8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38968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49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225463</xdr:rowOff>
    </xdr:from>
    <xdr:to>
      <xdr:col>22</xdr:col>
      <xdr:colOff>165100</xdr:colOff>
      <xdr:row>35</xdr:row>
      <xdr:rowOff>327063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35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337240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250774</xdr:rowOff>
    </xdr:from>
    <xdr:to>
      <xdr:col>19</xdr:col>
      <xdr:colOff>38100</xdr:colOff>
      <xdr:row>36</xdr:row>
      <xdr:rowOff>9474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61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19651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3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308940</xdr:rowOff>
    </xdr:from>
    <xdr:to>
      <xdr:col>15</xdr:col>
      <xdr:colOff>101600</xdr:colOff>
      <xdr:row>36</xdr:row>
      <xdr:rowOff>67640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1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77817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8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8,940
8,834
98.75
6,857,881
6,623,622
206,180
3,817,096
6,509,180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16987</xdr:rowOff>
    </xdr:from>
    <xdr:to>
      <xdr:col>24</xdr:col>
      <xdr:colOff>63500</xdr:colOff>
      <xdr:row>36</xdr:row>
      <xdr:rowOff>122456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9187"/>
          <a:ext cx="838200" cy="10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122456</xdr:rowOff>
    </xdr:from>
    <xdr:to>
      <xdr:col>19</xdr:col>
      <xdr:colOff>177800</xdr:colOff>
      <xdr:row>36</xdr:row>
      <xdr:rowOff>164137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4656"/>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107407</xdr:rowOff>
    </xdr:from>
    <xdr:to>
      <xdr:col>15</xdr:col>
      <xdr:colOff>50800</xdr:colOff>
      <xdr:row>36</xdr:row>
      <xdr:rowOff>164137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79607"/>
          <a:ext cx="889000" cy="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107407</xdr:rowOff>
    </xdr:from>
    <xdr:to>
      <xdr:col>10</xdr:col>
      <xdr:colOff>114300</xdr:colOff>
      <xdr:row>37</xdr:row>
      <xdr:rowOff>19845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9607"/>
          <a:ext cx="889000" cy="8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137637</xdr:rowOff>
    </xdr:from>
    <xdr:to>
      <xdr:col>24</xdr:col>
      <xdr:colOff>114300</xdr:colOff>
      <xdr:row>36</xdr:row>
      <xdr:rowOff>67787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116064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1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71656</xdr:rowOff>
    </xdr:from>
    <xdr:to>
      <xdr:col>20</xdr:col>
      <xdr:colOff>38100</xdr:colOff>
      <xdr:row>37</xdr:row>
      <xdr:rowOff>1806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164383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3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113337</xdr:rowOff>
    </xdr:from>
    <xdr:to>
      <xdr:col>15</xdr:col>
      <xdr:colOff>101600</xdr:colOff>
      <xdr:row>37</xdr:row>
      <xdr:rowOff>43487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34614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7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56607</xdr:rowOff>
    </xdr:from>
    <xdr:to>
      <xdr:col>10</xdr:col>
      <xdr:colOff>165100</xdr:colOff>
      <xdr:row>36</xdr:row>
      <xdr:rowOff>158207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149334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2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140495</xdr:rowOff>
    </xdr:from>
    <xdr:to>
      <xdr:col>6</xdr:col>
      <xdr:colOff>38100</xdr:colOff>
      <xdr:row>37</xdr:row>
      <xdr:rowOff>70645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61772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68931</xdr:rowOff>
    </xdr:from>
    <xdr:to>
      <xdr:col>24</xdr:col>
      <xdr:colOff>63500</xdr:colOff>
      <xdr:row>58</xdr:row>
      <xdr:rowOff>91114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3031"/>
          <a:ext cx="838200" cy="2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91114</xdr:rowOff>
    </xdr:from>
    <xdr:to>
      <xdr:col>19</xdr:col>
      <xdr:colOff>177800</xdr:colOff>
      <xdr:row>58</xdr:row>
      <xdr:rowOff>91260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35214"/>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91260</xdr:rowOff>
    </xdr:from>
    <xdr:to>
      <xdr:col>15</xdr:col>
      <xdr:colOff>50800</xdr:colOff>
      <xdr:row>58</xdr:row>
      <xdr:rowOff>93502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5360"/>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93502</xdr:rowOff>
    </xdr:from>
    <xdr:to>
      <xdr:col>10</xdr:col>
      <xdr:colOff>114300</xdr:colOff>
      <xdr:row>58</xdr:row>
      <xdr:rowOff>94333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7602"/>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18131</xdr:rowOff>
    </xdr:from>
    <xdr:to>
      <xdr:col>24</xdr:col>
      <xdr:colOff>114300</xdr:colOff>
      <xdr:row>58</xdr:row>
      <xdr:rowOff>119731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40314</xdr:rowOff>
    </xdr:from>
    <xdr:to>
      <xdr:col>20</xdr:col>
      <xdr:colOff>38100</xdr:colOff>
      <xdr:row>58</xdr:row>
      <xdr:rowOff>141914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133041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40460</xdr:rowOff>
    </xdr:from>
    <xdr:to>
      <xdr:col>15</xdr:col>
      <xdr:colOff>101600</xdr:colOff>
      <xdr:row>58</xdr:row>
      <xdr:rowOff>142060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133187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42702</xdr:rowOff>
    </xdr:from>
    <xdr:to>
      <xdr:col>10</xdr:col>
      <xdr:colOff>165100</xdr:colOff>
      <xdr:row>58</xdr:row>
      <xdr:rowOff>144302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135429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43533</xdr:rowOff>
    </xdr:from>
    <xdr:to>
      <xdr:col>6</xdr:col>
      <xdr:colOff>38100</xdr:colOff>
      <xdr:row>58</xdr:row>
      <xdr:rowOff>145133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136260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1854</xdr:rowOff>
    </xdr:from>
    <xdr:to>
      <xdr:col>24</xdr:col>
      <xdr:colOff>63500</xdr:colOff>
      <xdr:row>79</xdr:row>
      <xdr:rowOff>11627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46404"/>
          <a:ext cx="8382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1854</xdr:rowOff>
    </xdr:from>
    <xdr:to>
      <xdr:col>19</xdr:col>
      <xdr:colOff>177800</xdr:colOff>
      <xdr:row>79</xdr:row>
      <xdr:rowOff>13208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46404"/>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13208</xdr:rowOff>
    </xdr:from>
    <xdr:to>
      <xdr:col>15</xdr:col>
      <xdr:colOff>50800</xdr:colOff>
      <xdr:row>79</xdr:row>
      <xdr:rowOff>16084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57758"/>
          <a:ext cx="8890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5798</xdr:rowOff>
    </xdr:from>
    <xdr:to>
      <xdr:col>10</xdr:col>
      <xdr:colOff>114300</xdr:colOff>
      <xdr:row>79</xdr:row>
      <xdr:rowOff>16084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50348"/>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132277</xdr:rowOff>
    </xdr:from>
    <xdr:to>
      <xdr:col>24</xdr:col>
      <xdr:colOff>114300</xdr:colOff>
      <xdr:row>79</xdr:row>
      <xdr:rowOff>62427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5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47204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2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122504</xdr:rowOff>
    </xdr:from>
    <xdr:to>
      <xdr:col>20</xdr:col>
      <xdr:colOff>38100</xdr:colOff>
      <xdr:row>79</xdr:row>
      <xdr:rowOff>52654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43781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8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133858</xdr:rowOff>
    </xdr:from>
    <xdr:to>
      <xdr:col>15</xdr:col>
      <xdr:colOff>101600</xdr:colOff>
      <xdr:row>79</xdr:row>
      <xdr:rowOff>64008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55135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136734</xdr:rowOff>
    </xdr:from>
    <xdr:to>
      <xdr:col>10</xdr:col>
      <xdr:colOff>165100</xdr:colOff>
      <xdr:row>79</xdr:row>
      <xdr:rowOff>66884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58011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60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126448</xdr:rowOff>
    </xdr:from>
    <xdr:to>
      <xdr:col>6</xdr:col>
      <xdr:colOff>38100</xdr:colOff>
      <xdr:row>79</xdr:row>
      <xdr:rowOff>56598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47725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9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16659</xdr:rowOff>
    </xdr:from>
    <xdr:to>
      <xdr:col>24</xdr:col>
      <xdr:colOff>63500</xdr:colOff>
      <xdr:row>98</xdr:row>
      <xdr:rowOff>62128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18759"/>
          <a:ext cx="838200" cy="4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62128</xdr:rowOff>
    </xdr:from>
    <xdr:to>
      <xdr:col>19</xdr:col>
      <xdr:colOff>177800</xdr:colOff>
      <xdr:row>98</xdr:row>
      <xdr:rowOff>140546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64228"/>
          <a:ext cx="889000" cy="7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73947</xdr:rowOff>
    </xdr:from>
    <xdr:to>
      <xdr:col>15</xdr:col>
      <xdr:colOff>50800</xdr:colOff>
      <xdr:row>98</xdr:row>
      <xdr:rowOff>140546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76047"/>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73947</xdr:rowOff>
    </xdr:from>
    <xdr:to>
      <xdr:col>10</xdr:col>
      <xdr:colOff>114300</xdr:colOff>
      <xdr:row>99</xdr:row>
      <xdr:rowOff>75654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76047"/>
          <a:ext cx="889000" cy="17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137309</xdr:rowOff>
    </xdr:from>
    <xdr:to>
      <xdr:col>24</xdr:col>
      <xdr:colOff>114300</xdr:colOff>
      <xdr:row>98</xdr:row>
      <xdr:rowOff>67459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115736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11328</xdr:rowOff>
    </xdr:from>
    <xdr:to>
      <xdr:col>20</xdr:col>
      <xdr:colOff>38100</xdr:colOff>
      <xdr:row>98</xdr:row>
      <xdr:rowOff>112928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1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104055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0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89746</xdr:rowOff>
    </xdr:from>
    <xdr:to>
      <xdr:col>15</xdr:col>
      <xdr:colOff>101600</xdr:colOff>
      <xdr:row>99</xdr:row>
      <xdr:rowOff>19896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11023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8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23147</xdr:rowOff>
    </xdr:from>
    <xdr:to>
      <xdr:col>10</xdr:col>
      <xdr:colOff>165100</xdr:colOff>
      <xdr:row>98</xdr:row>
      <xdr:rowOff>124747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115874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24854</xdr:rowOff>
    </xdr:from>
    <xdr:to>
      <xdr:col>6</xdr:col>
      <xdr:colOff>38100</xdr:colOff>
      <xdr:row>99</xdr:row>
      <xdr:rowOff>126454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117581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9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148189</xdr:rowOff>
    </xdr:from>
    <xdr:to>
      <xdr:col>55</xdr:col>
      <xdr:colOff>0</xdr:colOff>
      <xdr:row>39</xdr:row>
      <xdr:rowOff>24150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91839"/>
          <a:ext cx="838200" cy="2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24150</xdr:rowOff>
    </xdr:from>
    <xdr:to>
      <xdr:col>50</xdr:col>
      <xdr:colOff>114300</xdr:colOff>
      <xdr:row>39</xdr:row>
      <xdr:rowOff>30692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710700"/>
          <a:ext cx="889000" cy="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30692</xdr:rowOff>
    </xdr:from>
    <xdr:to>
      <xdr:col>45</xdr:col>
      <xdr:colOff>177800</xdr:colOff>
      <xdr:row>39</xdr:row>
      <xdr:rowOff>84482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17242"/>
          <a:ext cx="889000" cy="5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28441</xdr:rowOff>
    </xdr:from>
    <xdr:to>
      <xdr:col>41</xdr:col>
      <xdr:colOff>50800</xdr:colOff>
      <xdr:row>39</xdr:row>
      <xdr:rowOff>84482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72091"/>
          <a:ext cx="889000" cy="39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97389</xdr:rowOff>
    </xdr:from>
    <xdr:to>
      <xdr:col>55</xdr:col>
      <xdr:colOff>50800</xdr:colOff>
      <xdr:row>38</xdr:row>
      <xdr:rowOff>27539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4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75816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1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144800</xdr:rowOff>
    </xdr:from>
    <xdr:to>
      <xdr:col>50</xdr:col>
      <xdr:colOff>165100</xdr:colOff>
      <xdr:row>39</xdr:row>
      <xdr:rowOff>74950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66077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5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151342</xdr:rowOff>
    </xdr:from>
    <xdr:to>
      <xdr:col>46</xdr:col>
      <xdr:colOff>38100</xdr:colOff>
      <xdr:row>39</xdr:row>
      <xdr:rowOff>81492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6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72619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5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33682</xdr:rowOff>
    </xdr:from>
    <xdr:to>
      <xdr:col>41</xdr:col>
      <xdr:colOff>101600</xdr:colOff>
      <xdr:row>39</xdr:row>
      <xdr:rowOff>135282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2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126409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149091</xdr:rowOff>
    </xdr:from>
    <xdr:to>
      <xdr:col>36</xdr:col>
      <xdr:colOff>165100</xdr:colOff>
      <xdr:row>37</xdr:row>
      <xdr:rowOff>79241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70368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1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123054</xdr:rowOff>
    </xdr:from>
    <xdr:to>
      <xdr:col>55</xdr:col>
      <xdr:colOff>0</xdr:colOff>
      <xdr:row>58</xdr:row>
      <xdr:rowOff>123995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67154"/>
          <a:ext cx="8382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105088</xdr:rowOff>
    </xdr:from>
    <xdr:to>
      <xdr:col>50</xdr:col>
      <xdr:colOff>114300</xdr:colOff>
      <xdr:row>58</xdr:row>
      <xdr:rowOff>123054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49188"/>
          <a:ext cx="889000" cy="1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105088</xdr:rowOff>
    </xdr:from>
    <xdr:to>
      <xdr:col>45</xdr:col>
      <xdr:colOff>177800</xdr:colOff>
      <xdr:row>58</xdr:row>
      <xdr:rowOff>114535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49188"/>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75685</xdr:rowOff>
    </xdr:from>
    <xdr:to>
      <xdr:col>41</xdr:col>
      <xdr:colOff>50800</xdr:colOff>
      <xdr:row>58</xdr:row>
      <xdr:rowOff>114535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19785"/>
          <a:ext cx="889000" cy="3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73195</xdr:rowOff>
    </xdr:from>
    <xdr:to>
      <xdr:col>55</xdr:col>
      <xdr:colOff>50800</xdr:colOff>
      <xdr:row>59</xdr:row>
      <xdr:rowOff>3345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1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72254</xdr:rowOff>
    </xdr:from>
    <xdr:to>
      <xdr:col>50</xdr:col>
      <xdr:colOff>165100</xdr:colOff>
      <xdr:row>59</xdr:row>
      <xdr:rowOff>2404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164981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0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54288</xdr:rowOff>
    </xdr:from>
    <xdr:to>
      <xdr:col>46</xdr:col>
      <xdr:colOff>38100</xdr:colOff>
      <xdr:row>58</xdr:row>
      <xdr:rowOff>155888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147015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63735</xdr:rowOff>
    </xdr:from>
    <xdr:to>
      <xdr:col>41</xdr:col>
      <xdr:colOff>101600</xdr:colOff>
      <xdr:row>58</xdr:row>
      <xdr:rowOff>165335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0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156462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0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24885</xdr:rowOff>
    </xdr:from>
    <xdr:to>
      <xdr:col>36</xdr:col>
      <xdr:colOff>165100</xdr:colOff>
      <xdr:row>58</xdr:row>
      <xdr:rowOff>126485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143012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4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135807</xdr:rowOff>
    </xdr:from>
    <xdr:to>
      <xdr:col>55</xdr:col>
      <xdr:colOff>0</xdr:colOff>
      <xdr:row>78</xdr:row>
      <xdr:rowOff>136857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8907"/>
          <a:ext cx="838200" cy="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116199</xdr:rowOff>
    </xdr:from>
    <xdr:to>
      <xdr:col>50</xdr:col>
      <xdr:colOff>114300</xdr:colOff>
      <xdr:row>78</xdr:row>
      <xdr:rowOff>136857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89299"/>
          <a:ext cx="889000" cy="2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116199</xdr:rowOff>
    </xdr:from>
    <xdr:to>
      <xdr:col>45</xdr:col>
      <xdr:colOff>177800</xdr:colOff>
      <xdr:row>78</xdr:row>
      <xdr:rowOff>133964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89299"/>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87860</xdr:rowOff>
    </xdr:from>
    <xdr:to>
      <xdr:col>41</xdr:col>
      <xdr:colOff>50800</xdr:colOff>
      <xdr:row>78</xdr:row>
      <xdr:rowOff>133964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60960"/>
          <a:ext cx="889000" cy="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85007</xdr:rowOff>
    </xdr:from>
    <xdr:to>
      <xdr:col>55</xdr:col>
      <xdr:colOff>50800</xdr:colOff>
      <xdr:row>79</xdr:row>
      <xdr:rowOff>15157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86057</xdr:rowOff>
    </xdr:from>
    <xdr:to>
      <xdr:col>50</xdr:col>
      <xdr:colOff>165100</xdr:colOff>
      <xdr:row>79</xdr:row>
      <xdr:rowOff>16207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7334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65399</xdr:rowOff>
    </xdr:from>
    <xdr:to>
      <xdr:col>46</xdr:col>
      <xdr:colOff>38100</xdr:colOff>
      <xdr:row>78</xdr:row>
      <xdr:rowOff>166999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158126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3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83164</xdr:rowOff>
    </xdr:from>
    <xdr:to>
      <xdr:col>41</xdr:col>
      <xdr:colOff>101600</xdr:colOff>
      <xdr:row>79</xdr:row>
      <xdr:rowOff>13314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4441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37060</xdr:rowOff>
    </xdr:from>
    <xdr:to>
      <xdr:col>36</xdr:col>
      <xdr:colOff>165100</xdr:colOff>
      <xdr:row>78</xdr:row>
      <xdr:rowOff>138660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155187</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318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70727</xdr:rowOff>
    </xdr:from>
    <xdr:to>
      <xdr:col>55</xdr:col>
      <xdr:colOff>0</xdr:colOff>
      <xdr:row>98</xdr:row>
      <xdr:rowOff>80690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72827"/>
          <a:ext cx="8382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70727</xdr:rowOff>
    </xdr:from>
    <xdr:to>
      <xdr:col>50</xdr:col>
      <xdr:colOff>114300</xdr:colOff>
      <xdr:row>98</xdr:row>
      <xdr:rowOff>84182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72827"/>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42579</xdr:rowOff>
    </xdr:from>
    <xdr:to>
      <xdr:col>45</xdr:col>
      <xdr:colOff>177800</xdr:colOff>
      <xdr:row>98</xdr:row>
      <xdr:rowOff>84182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44679"/>
          <a:ext cx="889000" cy="4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42579</xdr:rowOff>
    </xdr:from>
    <xdr:to>
      <xdr:col>41</xdr:col>
      <xdr:colOff>50800</xdr:colOff>
      <xdr:row>98</xdr:row>
      <xdr:rowOff>78893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44679"/>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29890</xdr:rowOff>
    </xdr:from>
    <xdr:to>
      <xdr:col>55</xdr:col>
      <xdr:colOff>50800</xdr:colOff>
      <xdr:row>98</xdr:row>
      <xdr:rowOff>131490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116267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4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19927</xdr:rowOff>
    </xdr:from>
    <xdr:to>
      <xdr:col>50</xdr:col>
      <xdr:colOff>165100</xdr:colOff>
      <xdr:row>98</xdr:row>
      <xdr:rowOff>121527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112654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33382</xdr:rowOff>
    </xdr:from>
    <xdr:to>
      <xdr:col>46</xdr:col>
      <xdr:colOff>38100</xdr:colOff>
      <xdr:row>98</xdr:row>
      <xdr:rowOff>134982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126109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163229</xdr:rowOff>
    </xdr:from>
    <xdr:to>
      <xdr:col>41</xdr:col>
      <xdr:colOff>101600</xdr:colOff>
      <xdr:row>98</xdr:row>
      <xdr:rowOff>93379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84506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28093</xdr:rowOff>
    </xdr:from>
    <xdr:to>
      <xdr:col>36</xdr:col>
      <xdr:colOff>165100</xdr:colOff>
      <xdr:row>98</xdr:row>
      <xdr:rowOff>129693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120820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136532</xdr:rowOff>
    </xdr:from>
    <xdr:to>
      <xdr:col>85</xdr:col>
      <xdr:colOff>127000</xdr:colOff>
      <xdr:row>38</xdr:row>
      <xdr:rowOff>137295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51632"/>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136047</xdr:rowOff>
    </xdr:from>
    <xdr:to>
      <xdr:col>81</xdr:col>
      <xdr:colOff>50800</xdr:colOff>
      <xdr:row>38</xdr:row>
      <xdr:rowOff>137295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1147"/>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136047</xdr:rowOff>
    </xdr:from>
    <xdr:to>
      <xdr:col>76</xdr:col>
      <xdr:colOff>114300</xdr:colOff>
      <xdr:row>38</xdr:row>
      <xdr:rowOff>138689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51147"/>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92297</xdr:rowOff>
    </xdr:from>
    <xdr:to>
      <xdr:col>71</xdr:col>
      <xdr:colOff>177800</xdr:colOff>
      <xdr:row>38</xdr:row>
      <xdr:rowOff>138689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07397"/>
          <a:ext cx="889000" cy="4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85732</xdr:rowOff>
    </xdr:from>
    <xdr:to>
      <xdr:col>85</xdr:col>
      <xdr:colOff>177800</xdr:colOff>
      <xdr:row>39</xdr:row>
      <xdr:rowOff>15882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86495</xdr:rowOff>
    </xdr:from>
    <xdr:to>
      <xdr:col>81</xdr:col>
      <xdr:colOff>101600</xdr:colOff>
      <xdr:row>39</xdr:row>
      <xdr:rowOff>16645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7772</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85247</xdr:rowOff>
    </xdr:from>
    <xdr:to>
      <xdr:col>76</xdr:col>
      <xdr:colOff>165100</xdr:colOff>
      <xdr:row>39</xdr:row>
      <xdr:rowOff>15397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6524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3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87889</xdr:rowOff>
    </xdr:from>
    <xdr:to>
      <xdr:col>72</xdr:col>
      <xdr:colOff>38100</xdr:colOff>
      <xdr:row>39</xdr:row>
      <xdr:rowOff>18039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9166</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5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41497</xdr:rowOff>
    </xdr:from>
    <xdr:to>
      <xdr:col>67</xdr:col>
      <xdr:colOff>101600</xdr:colOff>
      <xdr:row>38</xdr:row>
      <xdr:rowOff>143097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134224</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6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160761</xdr:rowOff>
    </xdr:from>
    <xdr:to>
      <xdr:col>85</xdr:col>
      <xdr:colOff>127000</xdr:colOff>
      <xdr:row>77</xdr:row>
      <xdr:rowOff>163866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62411"/>
          <a:ext cx="8382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160761</xdr:rowOff>
    </xdr:from>
    <xdr:to>
      <xdr:col>81</xdr:col>
      <xdr:colOff>50800</xdr:colOff>
      <xdr:row>77</xdr:row>
      <xdr:rowOff>166078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62411"/>
          <a:ext cx="88900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166078</xdr:rowOff>
    </xdr:from>
    <xdr:to>
      <xdr:col>76</xdr:col>
      <xdr:colOff>114300</xdr:colOff>
      <xdr:row>78</xdr:row>
      <xdr:rowOff>4483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67728"/>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4483</xdr:rowOff>
    </xdr:from>
    <xdr:to>
      <xdr:col>71</xdr:col>
      <xdr:colOff>177800</xdr:colOff>
      <xdr:row>78</xdr:row>
      <xdr:rowOff>14686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77583"/>
          <a:ext cx="889000" cy="1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113066</xdr:rowOff>
    </xdr:from>
    <xdr:to>
      <xdr:col>85</xdr:col>
      <xdr:colOff>177800</xdr:colOff>
      <xdr:row>78</xdr:row>
      <xdr:rowOff>43216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1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91493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9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109961</xdr:rowOff>
    </xdr:from>
    <xdr:to>
      <xdr:col>81</xdr:col>
      <xdr:colOff>101600</xdr:colOff>
      <xdr:row>78</xdr:row>
      <xdr:rowOff>40111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1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31238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0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115278</xdr:rowOff>
    </xdr:from>
    <xdr:to>
      <xdr:col>76</xdr:col>
      <xdr:colOff>165100</xdr:colOff>
      <xdr:row>78</xdr:row>
      <xdr:rowOff>45428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36555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125133</xdr:rowOff>
    </xdr:from>
    <xdr:to>
      <xdr:col>72</xdr:col>
      <xdr:colOff>38100</xdr:colOff>
      <xdr:row>78</xdr:row>
      <xdr:rowOff>55283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2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46410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1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135336</xdr:rowOff>
    </xdr:from>
    <xdr:to>
      <xdr:col>67</xdr:col>
      <xdr:colOff>101600</xdr:colOff>
      <xdr:row>78</xdr:row>
      <xdr:rowOff>65486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3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56613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2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112716</xdr:rowOff>
    </xdr:from>
    <xdr:to>
      <xdr:col>85</xdr:col>
      <xdr:colOff>127000</xdr:colOff>
      <xdr:row>98</xdr:row>
      <xdr:rowOff>138815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14816"/>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125557</xdr:rowOff>
    </xdr:from>
    <xdr:to>
      <xdr:col>81</xdr:col>
      <xdr:colOff>50800</xdr:colOff>
      <xdr:row>98</xdr:row>
      <xdr:rowOff>138815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27657"/>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116370</xdr:rowOff>
    </xdr:from>
    <xdr:to>
      <xdr:col>76</xdr:col>
      <xdr:colOff>114300</xdr:colOff>
      <xdr:row>98</xdr:row>
      <xdr:rowOff>125557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18470"/>
          <a:ext cx="889000" cy="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116370</xdr:rowOff>
    </xdr:from>
    <xdr:to>
      <xdr:col>71</xdr:col>
      <xdr:colOff>177800</xdr:colOff>
      <xdr:row>98</xdr:row>
      <xdr:rowOff>137616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18470"/>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61916</xdr:rowOff>
    </xdr:from>
    <xdr:to>
      <xdr:col>85</xdr:col>
      <xdr:colOff>177800</xdr:colOff>
      <xdr:row>98</xdr:row>
      <xdr:rowOff>163516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6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40343</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4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88015</xdr:rowOff>
    </xdr:from>
    <xdr:to>
      <xdr:col>81</xdr:col>
      <xdr:colOff>101600</xdr:colOff>
      <xdr:row>99</xdr:row>
      <xdr:rowOff>18165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9292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8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74757</xdr:rowOff>
    </xdr:from>
    <xdr:to>
      <xdr:col>76</xdr:col>
      <xdr:colOff>165100</xdr:colOff>
      <xdr:row>99</xdr:row>
      <xdr:rowOff>4907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7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167484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6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65570</xdr:rowOff>
    </xdr:from>
    <xdr:to>
      <xdr:col>72</xdr:col>
      <xdr:colOff>38100</xdr:colOff>
      <xdr:row>98</xdr:row>
      <xdr:rowOff>167170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158297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6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86816</xdr:rowOff>
    </xdr:from>
    <xdr:to>
      <xdr:col>67</xdr:col>
      <xdr:colOff>101600</xdr:colOff>
      <xdr:row>99</xdr:row>
      <xdr:rowOff>16966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8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8093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157455</xdr:rowOff>
    </xdr:from>
    <xdr:to>
      <xdr:col>116</xdr:col>
      <xdr:colOff>63500</xdr:colOff>
      <xdr:row>36</xdr:row>
      <xdr:rowOff>92113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5986755"/>
          <a:ext cx="838200" cy="27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157455</xdr:rowOff>
    </xdr:from>
    <xdr:to>
      <xdr:col>111</xdr:col>
      <xdr:colOff>177800</xdr:colOff>
      <xdr:row>37</xdr:row>
      <xdr:rowOff>98438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5986755"/>
          <a:ext cx="889000" cy="4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130077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98438</xdr:rowOff>
    </xdr:from>
    <xdr:to>
      <xdr:col>107</xdr:col>
      <xdr:colOff>50800</xdr:colOff>
      <xdr:row>37</xdr:row>
      <xdr:rowOff>114707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442088"/>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160062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114707</xdr:rowOff>
    </xdr:from>
    <xdr:to>
      <xdr:col>102</xdr:col>
      <xdr:colOff>114300</xdr:colOff>
      <xdr:row>37</xdr:row>
      <xdr:rowOff>120383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458357"/>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6252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6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41313</xdr:rowOff>
    </xdr:from>
    <xdr:to>
      <xdr:col>116</xdr:col>
      <xdr:colOff>114300</xdr:colOff>
      <xdr:row>36</xdr:row>
      <xdr:rowOff>142913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2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64190</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0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106655</xdr:rowOff>
    </xdr:from>
    <xdr:to>
      <xdr:col>112</xdr:col>
      <xdr:colOff>38100</xdr:colOff>
      <xdr:row>35</xdr:row>
      <xdr:rowOff>36805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59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53332</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56111" y="57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47638</xdr:rowOff>
    </xdr:from>
    <xdr:to>
      <xdr:col>107</xdr:col>
      <xdr:colOff>101600</xdr:colOff>
      <xdr:row>37</xdr:row>
      <xdr:rowOff>149238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3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165765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6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63907</xdr:rowOff>
    </xdr:from>
    <xdr:to>
      <xdr:col>102</xdr:col>
      <xdr:colOff>165100</xdr:colOff>
      <xdr:row>37</xdr:row>
      <xdr:rowOff>165506</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407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10584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8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69583</xdr:rowOff>
    </xdr:from>
    <xdr:to>
      <xdr:col>98</xdr:col>
      <xdr:colOff>38100</xdr:colOff>
      <xdr:row>37</xdr:row>
      <xdr:rowOff>171183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4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16260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8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60049</xdr:rowOff>
    </xdr:from>
    <xdr:to>
      <xdr:col>116</xdr:col>
      <xdr:colOff>63500</xdr:colOff>
      <xdr:row>75</xdr:row>
      <xdr:rowOff>62302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18799"/>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38773</xdr:rowOff>
    </xdr:from>
    <xdr:to>
      <xdr:col>111</xdr:col>
      <xdr:colOff>177800</xdr:colOff>
      <xdr:row>75</xdr:row>
      <xdr:rowOff>62302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554623"/>
          <a:ext cx="889000" cy="36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38773</xdr:rowOff>
    </xdr:from>
    <xdr:to>
      <xdr:col>107</xdr:col>
      <xdr:colOff>50800</xdr:colOff>
      <xdr:row>73</xdr:row>
      <xdr:rowOff>153546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554623"/>
          <a:ext cx="889000" cy="1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152910</xdr:rowOff>
    </xdr:from>
    <xdr:to>
      <xdr:col>102</xdr:col>
      <xdr:colOff>114300</xdr:colOff>
      <xdr:row>73</xdr:row>
      <xdr:rowOff>153546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668760"/>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9249</xdr:rowOff>
    </xdr:from>
    <xdr:to>
      <xdr:col>116</xdr:col>
      <xdr:colOff>114300</xdr:colOff>
      <xdr:row>75</xdr:row>
      <xdr:rowOff>110849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6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32126</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1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11502</xdr:rowOff>
    </xdr:from>
    <xdr:to>
      <xdr:col>112</xdr:col>
      <xdr:colOff>38100</xdr:colOff>
      <xdr:row>75</xdr:row>
      <xdr:rowOff>113102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7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104229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6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159423</xdr:rowOff>
    </xdr:from>
    <xdr:to>
      <xdr:col>107</xdr:col>
      <xdr:colOff>101600</xdr:colOff>
      <xdr:row>73</xdr:row>
      <xdr:rowOff>89573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106100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27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102746</xdr:rowOff>
    </xdr:from>
    <xdr:to>
      <xdr:col>102</xdr:col>
      <xdr:colOff>165100</xdr:colOff>
      <xdr:row>74</xdr:row>
      <xdr:rowOff>32896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1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49423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39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102110</xdr:rowOff>
    </xdr:from>
    <xdr:to>
      <xdr:col>98</xdr:col>
      <xdr:colOff>38100</xdr:colOff>
      <xdr:row>74</xdr:row>
      <xdr:rowOff>32260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48787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歳出決算総額臨時的経費の増加により、住民一人当たり約</a:t>
          </a:r>
          <a:r>
            <a:rPr kumimoji="1" lang="en-US" altLang="ja-JP" sz="1300">
              <a:latin typeface="ＭＳ Ｐゴシック" panose="020B0600070205080204" pitchFamily="50" charset="-128"/>
              <a:ea typeface="ＭＳ Ｐゴシック" panose="020B0600070205080204" pitchFamily="50" charset="-128"/>
            </a:rPr>
            <a:t>741,000</a:t>
          </a:r>
          <a:r>
            <a:rPr kumimoji="1" lang="ja-JP" altLang="en-US" sz="1300">
              <a:latin typeface="ＭＳ Ｐゴシック" panose="020B0600070205080204" pitchFamily="50" charset="-128"/>
              <a:ea typeface="ＭＳ Ｐゴシック" panose="020B0600070205080204" pitchFamily="50" charset="-128"/>
            </a:rPr>
            <a:t>円と昨年度より約</a:t>
          </a:r>
          <a:r>
            <a:rPr kumimoji="1" lang="en-US" altLang="ja-JP" sz="1300">
              <a:latin typeface="ＭＳ Ｐゴシック" panose="020B0600070205080204" pitchFamily="50" charset="-128"/>
              <a:ea typeface="ＭＳ Ｐゴシック" panose="020B0600070205080204" pitchFamily="50" charset="-128"/>
            </a:rPr>
            <a:t>123,000</a:t>
          </a:r>
          <a:r>
            <a:rPr kumimoji="1" lang="ja-JP" altLang="en-US" sz="1300">
              <a:latin typeface="ＭＳ Ｐゴシック" panose="020B0600070205080204" pitchFamily="50" charset="-128"/>
              <a:ea typeface="ＭＳ Ｐゴシック" panose="020B0600070205080204" pitchFamily="50" charset="-128"/>
            </a:rPr>
            <a:t>円の大幅増となった。</a:t>
          </a:r>
        </a:p>
        <a:p>
          <a:r>
            <a:rPr kumimoji="1" lang="ja-JP" altLang="en-US" sz="1300">
              <a:latin typeface="ＭＳ Ｐゴシック" panose="020B0600070205080204" pitchFamily="50" charset="-128"/>
              <a:ea typeface="ＭＳ Ｐゴシック" panose="020B0600070205080204" pitchFamily="50" charset="-128"/>
            </a:rPr>
            <a:t>　主要項目については、物件費において、公共施設除却による臨時的経費が生じたことにより、前年度に比べ住民一人当たり</a:t>
          </a:r>
          <a:r>
            <a:rPr kumimoji="1" lang="en-US" altLang="ja-JP" sz="1300">
              <a:latin typeface="ＭＳ Ｐゴシック" panose="020B0600070205080204" pitchFamily="50" charset="-128"/>
              <a:ea typeface="ＭＳ Ｐゴシック" panose="020B0600070205080204" pitchFamily="50" charset="-128"/>
            </a:rPr>
            <a:t>48,519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45.7</a:t>
          </a:r>
          <a:r>
            <a:rPr kumimoji="1" lang="ja-JP" altLang="en-US" sz="1300">
              <a:latin typeface="ＭＳ Ｐゴシック" panose="020B0600070205080204" pitchFamily="50" charset="-128"/>
              <a:ea typeface="ＭＳ Ｐゴシック" panose="020B0600070205080204" pitchFamily="50" charset="-128"/>
            </a:rPr>
            <a:t>％）の増加となった。また、補助費については、国補助金を活用した農業企業整備事業補助金（</a:t>
          </a:r>
          <a:r>
            <a:rPr kumimoji="1" lang="en-US" altLang="ja-JP" sz="1300">
              <a:latin typeface="ＭＳ Ｐゴシック" panose="020B0600070205080204" pitchFamily="50" charset="-128"/>
              <a:ea typeface="ＭＳ Ｐゴシック" panose="020B0600070205080204" pitchFamily="50" charset="-128"/>
            </a:rPr>
            <a:t>400,000</a:t>
          </a:r>
          <a:r>
            <a:rPr kumimoji="1" lang="ja-JP" altLang="en-US" sz="1300">
              <a:latin typeface="ＭＳ Ｐゴシック" panose="020B0600070205080204" pitchFamily="50" charset="-128"/>
              <a:ea typeface="ＭＳ Ｐゴシック" panose="020B0600070205080204" pitchFamily="50" charset="-128"/>
            </a:rPr>
            <a:t>千円）の影響により、前年度に比べ住民一人当たり</a:t>
          </a:r>
          <a:r>
            <a:rPr kumimoji="1" lang="en-US" altLang="ja-JP" sz="1300">
              <a:latin typeface="ＭＳ Ｐゴシック" panose="020B0600070205080204" pitchFamily="50" charset="-128"/>
              <a:ea typeface="ＭＳ Ｐゴシック" panose="020B0600070205080204" pitchFamily="50" charset="-128"/>
            </a:rPr>
            <a:t>57,444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54.5</a:t>
          </a:r>
          <a:r>
            <a:rPr kumimoji="1" lang="ja-JP" altLang="en-US" sz="1300">
              <a:latin typeface="ＭＳ Ｐゴシック" panose="020B0600070205080204" pitchFamily="50" charset="-128"/>
              <a:ea typeface="ＭＳ Ｐゴシック" panose="020B0600070205080204" pitchFamily="50" charset="-128"/>
            </a:rPr>
            <a:t>％）の増加となった。この２項目は臨時的経費による大幅増を除いても、増加傾向にあることから、支出の見直しを行う必要がある。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公債費は対前年度比減となり、類似団体内平均値に比べ抑制できているものの、実質公債費比率の構成要素では類似団体内平均値を上回っている。今後、公共施設再編整備事業に係る起債の借入等により増加することは明らかであるため、借り入れに際して、有効な財源措置の活用などに努め抑制を図っていく。</a:t>
          </a:r>
        </a:p>
        <a:p>
          <a:r>
            <a:rPr kumimoji="1" lang="ja-JP" altLang="en-US" sz="1300">
              <a:latin typeface="ＭＳ Ｐゴシック" panose="020B0600070205080204" pitchFamily="50" charset="-128"/>
              <a:ea typeface="ＭＳ Ｐゴシック" panose="020B0600070205080204" pitchFamily="50" charset="-128"/>
            </a:rPr>
            <a:t>　その他の費目については、概ね類似団体内平均値に比べ抑制している傾向にあるが、住民サービスの視点から抑制することのみに注力するのではなく、充実すべき事業は増加することも踏まえ、バランスある財政運営を目指していくことを主眼に置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8,940
8,834
98.75
6,857,881
6,623,622
206,180
3,817,096
6,509,180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111760</xdr:rowOff>
    </xdr:from>
    <xdr:to>
      <xdr:col>24</xdr:col>
      <xdr:colOff>63500</xdr:colOff>
      <xdr:row>36</xdr:row>
      <xdr:rowOff>22606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251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111760</xdr:rowOff>
    </xdr:from>
    <xdr:to>
      <xdr:col>19</xdr:col>
      <xdr:colOff>177800</xdr:colOff>
      <xdr:row>35</xdr:row>
      <xdr:rowOff>125349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2510"/>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125349</xdr:rowOff>
    </xdr:from>
    <xdr:to>
      <xdr:col>15</xdr:col>
      <xdr:colOff>50800</xdr:colOff>
      <xdr:row>35</xdr:row>
      <xdr:rowOff>125349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5464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125349</xdr:rowOff>
    </xdr:from>
    <xdr:to>
      <xdr:col>10</xdr:col>
      <xdr:colOff>114300</xdr:colOff>
      <xdr:row>36</xdr:row>
      <xdr:rowOff>84963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54649"/>
          <a:ext cx="889000" cy="30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143256</xdr:rowOff>
    </xdr:from>
    <xdr:to>
      <xdr:col>24</xdr:col>
      <xdr:colOff>114300</xdr:colOff>
      <xdr:row>36</xdr:row>
      <xdr:rowOff>73406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166133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60960</xdr:rowOff>
    </xdr:from>
    <xdr:to>
      <xdr:col>20</xdr:col>
      <xdr:colOff>38100</xdr:colOff>
      <xdr:row>35</xdr:row>
      <xdr:rowOff>162560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7637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74549</xdr:rowOff>
    </xdr:from>
    <xdr:to>
      <xdr:col>15</xdr:col>
      <xdr:colOff>101600</xdr:colOff>
      <xdr:row>36</xdr:row>
      <xdr:rowOff>4699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21226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74549</xdr:rowOff>
    </xdr:from>
    <xdr:to>
      <xdr:col>10</xdr:col>
      <xdr:colOff>165100</xdr:colOff>
      <xdr:row>35</xdr:row>
      <xdr:rowOff>4699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21226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7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34163</xdr:rowOff>
    </xdr:from>
    <xdr:to>
      <xdr:col>6</xdr:col>
      <xdr:colOff>38100</xdr:colOff>
      <xdr:row>36</xdr:row>
      <xdr:rowOff>135763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152290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160650</xdr:rowOff>
    </xdr:from>
    <xdr:to>
      <xdr:col>24</xdr:col>
      <xdr:colOff>63500</xdr:colOff>
      <xdr:row>58</xdr:row>
      <xdr:rowOff>49328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3300"/>
          <a:ext cx="838200" cy="6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149223</xdr:rowOff>
    </xdr:from>
    <xdr:to>
      <xdr:col>19</xdr:col>
      <xdr:colOff>177800</xdr:colOff>
      <xdr:row>58</xdr:row>
      <xdr:rowOff>49328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1873"/>
          <a:ext cx="889000" cy="7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149223</xdr:rowOff>
    </xdr:from>
    <xdr:to>
      <xdr:col>15</xdr:col>
      <xdr:colOff>50800</xdr:colOff>
      <xdr:row>58</xdr:row>
      <xdr:rowOff>8143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1873"/>
          <a:ext cx="8890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167523</xdr:rowOff>
    </xdr:from>
    <xdr:to>
      <xdr:col>10</xdr:col>
      <xdr:colOff>114300</xdr:colOff>
      <xdr:row>58</xdr:row>
      <xdr:rowOff>8143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68723"/>
          <a:ext cx="889000" cy="18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109850</xdr:rowOff>
    </xdr:from>
    <xdr:to>
      <xdr:col>24</xdr:col>
      <xdr:colOff>114300</xdr:colOff>
      <xdr:row>58</xdr:row>
      <xdr:rowOff>40000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24777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169978</xdr:rowOff>
    </xdr:from>
    <xdr:to>
      <xdr:col>20</xdr:col>
      <xdr:colOff>38100</xdr:colOff>
      <xdr:row>58</xdr:row>
      <xdr:rowOff>100128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91255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98423</xdr:rowOff>
    </xdr:from>
    <xdr:to>
      <xdr:col>15</xdr:col>
      <xdr:colOff>101600</xdr:colOff>
      <xdr:row>58</xdr:row>
      <xdr:rowOff>28573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19700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6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128793</xdr:rowOff>
    </xdr:from>
    <xdr:to>
      <xdr:col>10</xdr:col>
      <xdr:colOff>165100</xdr:colOff>
      <xdr:row>58</xdr:row>
      <xdr:rowOff>58943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50070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116723</xdr:rowOff>
    </xdr:from>
    <xdr:to>
      <xdr:col>6</xdr:col>
      <xdr:colOff>38100</xdr:colOff>
      <xdr:row>57</xdr:row>
      <xdr:rowOff>46873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63400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9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108759</xdr:rowOff>
    </xdr:from>
    <xdr:to>
      <xdr:col>24</xdr:col>
      <xdr:colOff>63500</xdr:colOff>
      <xdr:row>77</xdr:row>
      <xdr:rowOff>145114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10409"/>
          <a:ext cx="838200" cy="3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145114</xdr:rowOff>
    </xdr:from>
    <xdr:to>
      <xdr:col>19</xdr:col>
      <xdr:colOff>177800</xdr:colOff>
      <xdr:row>78</xdr:row>
      <xdr:rowOff>28208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46764"/>
          <a:ext cx="8890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17018</xdr:rowOff>
    </xdr:from>
    <xdr:to>
      <xdr:col>15</xdr:col>
      <xdr:colOff>50800</xdr:colOff>
      <xdr:row>78</xdr:row>
      <xdr:rowOff>28208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90118"/>
          <a:ext cx="88900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17018</xdr:rowOff>
    </xdr:from>
    <xdr:to>
      <xdr:col>10</xdr:col>
      <xdr:colOff>114300</xdr:colOff>
      <xdr:row>78</xdr:row>
      <xdr:rowOff>109871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90118"/>
          <a:ext cx="889000" cy="9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57959</xdr:rowOff>
    </xdr:from>
    <xdr:to>
      <xdr:col>24</xdr:col>
      <xdr:colOff>114300</xdr:colOff>
      <xdr:row>77</xdr:row>
      <xdr:rowOff>159559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5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144336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7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94314</xdr:rowOff>
    </xdr:from>
    <xdr:to>
      <xdr:col>20</xdr:col>
      <xdr:colOff>38100</xdr:colOff>
      <xdr:row>78</xdr:row>
      <xdr:rowOff>24464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9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15591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148858</xdr:rowOff>
    </xdr:from>
    <xdr:to>
      <xdr:col>15</xdr:col>
      <xdr:colOff>101600</xdr:colOff>
      <xdr:row>78</xdr:row>
      <xdr:rowOff>79008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70135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4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137668</xdr:rowOff>
    </xdr:from>
    <xdr:to>
      <xdr:col>10</xdr:col>
      <xdr:colOff>165100</xdr:colOff>
      <xdr:row>78</xdr:row>
      <xdr:rowOff>67818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58945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59071</xdr:rowOff>
    </xdr:from>
    <xdr:to>
      <xdr:col>6</xdr:col>
      <xdr:colOff>38100</xdr:colOff>
      <xdr:row>78</xdr:row>
      <xdr:rowOff>160671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151798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2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104180</xdr:rowOff>
    </xdr:from>
    <xdr:to>
      <xdr:col>24</xdr:col>
      <xdr:colOff>63500</xdr:colOff>
      <xdr:row>98</xdr:row>
      <xdr:rowOff>104372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06280"/>
          <a:ext cx="8382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102050</xdr:rowOff>
    </xdr:from>
    <xdr:to>
      <xdr:col>19</xdr:col>
      <xdr:colOff>177800</xdr:colOff>
      <xdr:row>98</xdr:row>
      <xdr:rowOff>104372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04150"/>
          <a:ext cx="88900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101829</xdr:rowOff>
    </xdr:from>
    <xdr:to>
      <xdr:col>15</xdr:col>
      <xdr:colOff>50800</xdr:colOff>
      <xdr:row>98</xdr:row>
      <xdr:rowOff>102050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3929"/>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101829</xdr:rowOff>
    </xdr:from>
    <xdr:to>
      <xdr:col>10</xdr:col>
      <xdr:colOff>114300</xdr:colOff>
      <xdr:row>98</xdr:row>
      <xdr:rowOff>104453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3929"/>
          <a:ext cx="889000" cy="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53380</xdr:rowOff>
    </xdr:from>
    <xdr:to>
      <xdr:col>24</xdr:col>
      <xdr:colOff>114300</xdr:colOff>
      <xdr:row>98</xdr:row>
      <xdr:rowOff>154980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53572</xdr:rowOff>
    </xdr:from>
    <xdr:to>
      <xdr:col>20</xdr:col>
      <xdr:colOff>38100</xdr:colOff>
      <xdr:row>98</xdr:row>
      <xdr:rowOff>155172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146299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51250</xdr:rowOff>
    </xdr:from>
    <xdr:to>
      <xdr:col>15</xdr:col>
      <xdr:colOff>101600</xdr:colOff>
      <xdr:row>98</xdr:row>
      <xdr:rowOff>152850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143977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51029</xdr:rowOff>
    </xdr:from>
    <xdr:to>
      <xdr:col>10</xdr:col>
      <xdr:colOff>165100</xdr:colOff>
      <xdr:row>98</xdr:row>
      <xdr:rowOff>152629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143756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53653</xdr:rowOff>
    </xdr:from>
    <xdr:to>
      <xdr:col>6</xdr:col>
      <xdr:colOff>38100</xdr:colOff>
      <xdr:row>98</xdr:row>
      <xdr:rowOff>155253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71531</xdr:rowOff>
    </xdr:from>
    <xdr:to>
      <xdr:col>55</xdr:col>
      <xdr:colOff>0</xdr:colOff>
      <xdr:row>38</xdr:row>
      <xdr:rowOff>79441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86631"/>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79441</xdr:rowOff>
    </xdr:from>
    <xdr:to>
      <xdr:col>50</xdr:col>
      <xdr:colOff>114300</xdr:colOff>
      <xdr:row>38</xdr:row>
      <xdr:rowOff>87945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94541"/>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87213</xdr:rowOff>
    </xdr:from>
    <xdr:to>
      <xdr:col>45</xdr:col>
      <xdr:colOff>177800</xdr:colOff>
      <xdr:row>38</xdr:row>
      <xdr:rowOff>87945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02313"/>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87213</xdr:rowOff>
    </xdr:from>
    <xdr:to>
      <xdr:col>41</xdr:col>
      <xdr:colOff>50800</xdr:colOff>
      <xdr:row>38</xdr:row>
      <xdr:rowOff>123972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02313"/>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20731</xdr:rowOff>
    </xdr:from>
    <xdr:to>
      <xdr:col>55</xdr:col>
      <xdr:colOff>50800</xdr:colOff>
      <xdr:row>38</xdr:row>
      <xdr:rowOff>122331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151558</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2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28641</xdr:rowOff>
    </xdr:from>
    <xdr:to>
      <xdr:col>50</xdr:col>
      <xdr:colOff>165100</xdr:colOff>
      <xdr:row>38</xdr:row>
      <xdr:rowOff>130241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4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146768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31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37145</xdr:rowOff>
    </xdr:from>
    <xdr:to>
      <xdr:col>46</xdr:col>
      <xdr:colOff>38100</xdr:colOff>
      <xdr:row>38</xdr:row>
      <xdr:rowOff>138745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155272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32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36413</xdr:rowOff>
    </xdr:from>
    <xdr:to>
      <xdr:col>41</xdr:col>
      <xdr:colOff>101600</xdr:colOff>
      <xdr:row>38</xdr:row>
      <xdr:rowOff>138013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154540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32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73172</xdr:rowOff>
    </xdr:from>
    <xdr:to>
      <xdr:col>36</xdr:col>
      <xdr:colOff>165100</xdr:colOff>
      <xdr:row>39</xdr:row>
      <xdr:rowOff>3322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165899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80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124102</xdr:rowOff>
    </xdr:from>
    <xdr:to>
      <xdr:col>55</xdr:col>
      <xdr:colOff>0</xdr:colOff>
      <xdr:row>58</xdr:row>
      <xdr:rowOff>155744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96752"/>
          <a:ext cx="838200" cy="20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150475</xdr:rowOff>
    </xdr:from>
    <xdr:to>
      <xdr:col>50</xdr:col>
      <xdr:colOff>114300</xdr:colOff>
      <xdr:row>58</xdr:row>
      <xdr:rowOff>155744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94575"/>
          <a:ext cx="889000"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150475</xdr:rowOff>
    </xdr:from>
    <xdr:to>
      <xdr:col>45</xdr:col>
      <xdr:colOff>177800</xdr:colOff>
      <xdr:row>58</xdr:row>
      <xdr:rowOff>154053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94575"/>
          <a:ext cx="889000" cy="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154053</xdr:rowOff>
    </xdr:from>
    <xdr:to>
      <xdr:col>41</xdr:col>
      <xdr:colOff>50800</xdr:colOff>
      <xdr:row>58</xdr:row>
      <xdr:rowOff>154140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98153"/>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73302</xdr:rowOff>
    </xdr:from>
    <xdr:to>
      <xdr:col>55</xdr:col>
      <xdr:colOff>50800</xdr:colOff>
      <xdr:row>58</xdr:row>
      <xdr:rowOff>3452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4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96179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9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104944</xdr:rowOff>
    </xdr:from>
    <xdr:to>
      <xdr:col>50</xdr:col>
      <xdr:colOff>165100</xdr:colOff>
      <xdr:row>59</xdr:row>
      <xdr:rowOff>35094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4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26221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4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99675</xdr:rowOff>
    </xdr:from>
    <xdr:to>
      <xdr:col>46</xdr:col>
      <xdr:colOff>38100</xdr:colOff>
      <xdr:row>59</xdr:row>
      <xdr:rowOff>29825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4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20952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3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103253</xdr:rowOff>
    </xdr:from>
    <xdr:to>
      <xdr:col>41</xdr:col>
      <xdr:colOff>101600</xdr:colOff>
      <xdr:row>59</xdr:row>
      <xdr:rowOff>33403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24530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4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103340</xdr:rowOff>
    </xdr:from>
    <xdr:to>
      <xdr:col>36</xdr:col>
      <xdr:colOff>165100</xdr:colOff>
      <xdr:row>59</xdr:row>
      <xdr:rowOff>33490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24617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4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10652</xdr:rowOff>
    </xdr:from>
    <xdr:to>
      <xdr:col>55</xdr:col>
      <xdr:colOff>0</xdr:colOff>
      <xdr:row>79</xdr:row>
      <xdr:rowOff>30342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55202"/>
          <a:ext cx="838200" cy="1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150090</xdr:rowOff>
    </xdr:from>
    <xdr:to>
      <xdr:col>50</xdr:col>
      <xdr:colOff>114300</xdr:colOff>
      <xdr:row>79</xdr:row>
      <xdr:rowOff>10652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23190"/>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150090</xdr:rowOff>
    </xdr:from>
    <xdr:to>
      <xdr:col>45</xdr:col>
      <xdr:colOff>177800</xdr:colOff>
      <xdr:row>79</xdr:row>
      <xdr:rowOff>18873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23190"/>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18873</xdr:rowOff>
    </xdr:from>
    <xdr:to>
      <xdr:col>41</xdr:col>
      <xdr:colOff>50800</xdr:colOff>
      <xdr:row>79</xdr:row>
      <xdr:rowOff>38929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63423"/>
          <a:ext cx="889000" cy="2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150992</xdr:rowOff>
    </xdr:from>
    <xdr:to>
      <xdr:col>55</xdr:col>
      <xdr:colOff>50800</xdr:colOff>
      <xdr:row>79</xdr:row>
      <xdr:rowOff>81142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65919</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131302</xdr:rowOff>
    </xdr:from>
    <xdr:to>
      <xdr:col>50</xdr:col>
      <xdr:colOff>165100</xdr:colOff>
      <xdr:row>79</xdr:row>
      <xdr:rowOff>61452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0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52579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59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99290</xdr:rowOff>
    </xdr:from>
    <xdr:to>
      <xdr:col>46</xdr:col>
      <xdr:colOff>38100</xdr:colOff>
      <xdr:row>79</xdr:row>
      <xdr:rowOff>29440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20567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6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139523</xdr:rowOff>
    </xdr:from>
    <xdr:to>
      <xdr:col>41</xdr:col>
      <xdr:colOff>101600</xdr:colOff>
      <xdr:row>79</xdr:row>
      <xdr:rowOff>69673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60800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159579</xdr:rowOff>
    </xdr:from>
    <xdr:to>
      <xdr:col>36</xdr:col>
      <xdr:colOff>165100</xdr:colOff>
      <xdr:row>79</xdr:row>
      <xdr:rowOff>89729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80856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2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49792</xdr:rowOff>
    </xdr:from>
    <xdr:to>
      <xdr:col>55</xdr:col>
      <xdr:colOff>0</xdr:colOff>
      <xdr:row>97</xdr:row>
      <xdr:rowOff>77941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80442"/>
          <a:ext cx="838200" cy="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49792</xdr:rowOff>
    </xdr:from>
    <xdr:to>
      <xdr:col>50</xdr:col>
      <xdr:colOff>114300</xdr:colOff>
      <xdr:row>97</xdr:row>
      <xdr:rowOff>129874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80442"/>
          <a:ext cx="889000" cy="8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129874</xdr:rowOff>
    </xdr:from>
    <xdr:to>
      <xdr:col>45</xdr:col>
      <xdr:colOff>177800</xdr:colOff>
      <xdr:row>97</xdr:row>
      <xdr:rowOff>136536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60524"/>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136536</xdr:rowOff>
    </xdr:from>
    <xdr:to>
      <xdr:col>41</xdr:col>
      <xdr:colOff>50800</xdr:colOff>
      <xdr:row>97</xdr:row>
      <xdr:rowOff>142081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67186"/>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27141</xdr:rowOff>
    </xdr:from>
    <xdr:to>
      <xdr:col>55</xdr:col>
      <xdr:colOff>50800</xdr:colOff>
      <xdr:row>97</xdr:row>
      <xdr:rowOff>128741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5568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170442</xdr:rowOff>
    </xdr:from>
    <xdr:to>
      <xdr:col>50</xdr:col>
      <xdr:colOff>165100</xdr:colOff>
      <xdr:row>97</xdr:row>
      <xdr:rowOff>100592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91719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79074</xdr:rowOff>
    </xdr:from>
    <xdr:to>
      <xdr:col>46</xdr:col>
      <xdr:colOff>38100</xdr:colOff>
      <xdr:row>98</xdr:row>
      <xdr:rowOff>9224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0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85736</xdr:rowOff>
    </xdr:from>
    <xdr:to>
      <xdr:col>41</xdr:col>
      <xdr:colOff>101600</xdr:colOff>
      <xdr:row>98</xdr:row>
      <xdr:rowOff>15886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7013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91281</xdr:rowOff>
    </xdr:from>
    <xdr:to>
      <xdr:col>36</xdr:col>
      <xdr:colOff>165100</xdr:colOff>
      <xdr:row>98</xdr:row>
      <xdr:rowOff>21431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1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2094</xdr:rowOff>
    </xdr:from>
    <xdr:to>
      <xdr:col>85</xdr:col>
      <xdr:colOff>127000</xdr:colOff>
      <xdr:row>37</xdr:row>
      <xdr:rowOff>63032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45744"/>
          <a:ext cx="838200" cy="6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63032</xdr:rowOff>
    </xdr:from>
    <xdr:to>
      <xdr:col>81</xdr:col>
      <xdr:colOff>50800</xdr:colOff>
      <xdr:row>37</xdr:row>
      <xdr:rowOff>75790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06682"/>
          <a:ext cx="889000" cy="1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13915</xdr:rowOff>
    </xdr:from>
    <xdr:to>
      <xdr:col>76</xdr:col>
      <xdr:colOff>114300</xdr:colOff>
      <xdr:row>37</xdr:row>
      <xdr:rowOff>75790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57565"/>
          <a:ext cx="889000" cy="6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109873</xdr:rowOff>
    </xdr:from>
    <xdr:to>
      <xdr:col>71</xdr:col>
      <xdr:colOff>177800</xdr:colOff>
      <xdr:row>37</xdr:row>
      <xdr:rowOff>13915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939173"/>
          <a:ext cx="889000" cy="41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122744</xdr:rowOff>
    </xdr:from>
    <xdr:to>
      <xdr:col>85</xdr:col>
      <xdr:colOff>177800</xdr:colOff>
      <xdr:row>37</xdr:row>
      <xdr:rowOff>52894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101171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7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12232</xdr:rowOff>
    </xdr:from>
    <xdr:to>
      <xdr:col>81</xdr:col>
      <xdr:colOff>101600</xdr:colOff>
      <xdr:row>37</xdr:row>
      <xdr:rowOff>113832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5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104959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4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24990</xdr:rowOff>
    </xdr:from>
    <xdr:to>
      <xdr:col>76</xdr:col>
      <xdr:colOff>165100</xdr:colOff>
      <xdr:row>37</xdr:row>
      <xdr:rowOff>126590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6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117717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134565</xdr:rowOff>
    </xdr:from>
    <xdr:to>
      <xdr:col>72</xdr:col>
      <xdr:colOff>38100</xdr:colOff>
      <xdr:row>37</xdr:row>
      <xdr:rowOff>64715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0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81242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8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59073</xdr:rowOff>
    </xdr:from>
    <xdr:to>
      <xdr:col>67</xdr:col>
      <xdr:colOff>101600</xdr:colOff>
      <xdr:row>34</xdr:row>
      <xdr:rowOff>160673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88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5750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66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39932</xdr:rowOff>
    </xdr:from>
    <xdr:to>
      <xdr:col>85</xdr:col>
      <xdr:colOff>127000</xdr:colOff>
      <xdr:row>58</xdr:row>
      <xdr:rowOff>104045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84032"/>
          <a:ext cx="838200" cy="6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104045</xdr:rowOff>
    </xdr:from>
    <xdr:to>
      <xdr:col>81</xdr:col>
      <xdr:colOff>50800</xdr:colOff>
      <xdr:row>58</xdr:row>
      <xdr:rowOff>112089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4814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112089</xdr:rowOff>
    </xdr:from>
    <xdr:to>
      <xdr:col>76</xdr:col>
      <xdr:colOff>114300</xdr:colOff>
      <xdr:row>58</xdr:row>
      <xdr:rowOff>118254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56189"/>
          <a:ext cx="8890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102226</xdr:rowOff>
    </xdr:from>
    <xdr:to>
      <xdr:col>71</xdr:col>
      <xdr:colOff>177800</xdr:colOff>
      <xdr:row>58</xdr:row>
      <xdr:rowOff>118254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46326"/>
          <a:ext cx="889000" cy="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160582</xdr:rowOff>
    </xdr:from>
    <xdr:to>
      <xdr:col>85</xdr:col>
      <xdr:colOff>177800</xdr:colOff>
      <xdr:row>58</xdr:row>
      <xdr:rowOff>90732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75509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4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53245</xdr:rowOff>
    </xdr:from>
    <xdr:to>
      <xdr:col>81</xdr:col>
      <xdr:colOff>101600</xdr:colOff>
      <xdr:row>58</xdr:row>
      <xdr:rowOff>154845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145972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61289</xdr:rowOff>
    </xdr:from>
    <xdr:to>
      <xdr:col>76</xdr:col>
      <xdr:colOff>165100</xdr:colOff>
      <xdr:row>58</xdr:row>
      <xdr:rowOff>162889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0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154016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9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67454</xdr:rowOff>
    </xdr:from>
    <xdr:to>
      <xdr:col>72</xdr:col>
      <xdr:colOff>38100</xdr:colOff>
      <xdr:row>58</xdr:row>
      <xdr:rowOff>169054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160181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0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51426</xdr:rowOff>
    </xdr:from>
    <xdr:to>
      <xdr:col>67</xdr:col>
      <xdr:colOff>101600</xdr:colOff>
      <xdr:row>58</xdr:row>
      <xdr:rowOff>153026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9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144153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8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136531</xdr:rowOff>
    </xdr:from>
    <xdr:to>
      <xdr:col>85</xdr:col>
      <xdr:colOff>127000</xdr:colOff>
      <xdr:row>78</xdr:row>
      <xdr:rowOff>137295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09631"/>
          <a:ext cx="8382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136048</xdr:rowOff>
    </xdr:from>
    <xdr:to>
      <xdr:col>81</xdr:col>
      <xdr:colOff>50800</xdr:colOff>
      <xdr:row>78</xdr:row>
      <xdr:rowOff>137295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9148"/>
          <a:ext cx="889000" cy="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136048</xdr:rowOff>
    </xdr:from>
    <xdr:to>
      <xdr:col>76</xdr:col>
      <xdr:colOff>114300</xdr:colOff>
      <xdr:row>78</xdr:row>
      <xdr:rowOff>138689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09148"/>
          <a:ext cx="889000" cy="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92298</xdr:rowOff>
    </xdr:from>
    <xdr:to>
      <xdr:col>71</xdr:col>
      <xdr:colOff>177800</xdr:colOff>
      <xdr:row>78</xdr:row>
      <xdr:rowOff>138689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65398"/>
          <a:ext cx="889000" cy="4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85731</xdr:rowOff>
    </xdr:from>
    <xdr:to>
      <xdr:col>85</xdr:col>
      <xdr:colOff>177800</xdr:colOff>
      <xdr:row>79</xdr:row>
      <xdr:rowOff>15881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6866</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86495</xdr:rowOff>
    </xdr:from>
    <xdr:to>
      <xdr:col>81</xdr:col>
      <xdr:colOff>101600</xdr:colOff>
      <xdr:row>79</xdr:row>
      <xdr:rowOff>16645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7772</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52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85248</xdr:rowOff>
    </xdr:from>
    <xdr:to>
      <xdr:col>76</xdr:col>
      <xdr:colOff>165100</xdr:colOff>
      <xdr:row>79</xdr:row>
      <xdr:rowOff>15398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6525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1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87889</xdr:rowOff>
    </xdr:from>
    <xdr:to>
      <xdr:col>72</xdr:col>
      <xdr:colOff>38100</xdr:colOff>
      <xdr:row>79</xdr:row>
      <xdr:rowOff>18039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9166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3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41498</xdr:rowOff>
    </xdr:from>
    <xdr:to>
      <xdr:col>67</xdr:col>
      <xdr:colOff>101600</xdr:colOff>
      <xdr:row>78</xdr:row>
      <xdr:rowOff>143098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134225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50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160761</xdr:rowOff>
    </xdr:from>
    <xdr:to>
      <xdr:col>85</xdr:col>
      <xdr:colOff>127000</xdr:colOff>
      <xdr:row>97</xdr:row>
      <xdr:rowOff>163866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91411"/>
          <a:ext cx="8382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160761</xdr:rowOff>
    </xdr:from>
    <xdr:to>
      <xdr:col>81</xdr:col>
      <xdr:colOff>50800</xdr:colOff>
      <xdr:row>97</xdr:row>
      <xdr:rowOff>166078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91411"/>
          <a:ext cx="88900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166078</xdr:rowOff>
    </xdr:from>
    <xdr:to>
      <xdr:col>76</xdr:col>
      <xdr:colOff>114300</xdr:colOff>
      <xdr:row>98</xdr:row>
      <xdr:rowOff>4483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96728"/>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4483</xdr:rowOff>
    </xdr:from>
    <xdr:to>
      <xdr:col>71</xdr:col>
      <xdr:colOff>177800</xdr:colOff>
      <xdr:row>98</xdr:row>
      <xdr:rowOff>14686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06583"/>
          <a:ext cx="889000" cy="1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113066</xdr:rowOff>
    </xdr:from>
    <xdr:to>
      <xdr:col>85</xdr:col>
      <xdr:colOff>177800</xdr:colOff>
      <xdr:row>98</xdr:row>
      <xdr:rowOff>43216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91493</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109961</xdr:rowOff>
    </xdr:from>
    <xdr:to>
      <xdr:col>81</xdr:col>
      <xdr:colOff>101600</xdr:colOff>
      <xdr:row>98</xdr:row>
      <xdr:rowOff>40111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31238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3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115278</xdr:rowOff>
    </xdr:from>
    <xdr:to>
      <xdr:col>76</xdr:col>
      <xdr:colOff>165100</xdr:colOff>
      <xdr:row>98</xdr:row>
      <xdr:rowOff>45428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36555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125133</xdr:rowOff>
    </xdr:from>
    <xdr:to>
      <xdr:col>72</xdr:col>
      <xdr:colOff>38100</xdr:colOff>
      <xdr:row>98</xdr:row>
      <xdr:rowOff>55283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46410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4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135336</xdr:rowOff>
    </xdr:from>
    <xdr:to>
      <xdr:col>67</xdr:col>
      <xdr:colOff>101600</xdr:colOff>
      <xdr:row>98</xdr:row>
      <xdr:rowOff>65486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6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56613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に比べ、費用が嵩んでいる議会費及び臨時的経費が発生した農林水産業費を除く費用については、概ね類似団体内平均値を下回っているものの、全体的な傾向としては、経常的な費用が増加傾向にある。今後、経常的費用を抑制する必要はあるが、抑制することのみに注力するのではなく、充実すべき事業には投資を行いつつ、バランスある財政運営を目指していくことを主眼に置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年度の実質単年度収支においては、公共施設除却による臨時的経費が生じたことにより財政調整基金の取り崩しが積み立てを上回ったため、４年ぶりに赤字となった。今後も公共施設再編整備事業による支出が予定されていることを踏まえると、予断を許さない状況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水道事業が大阪広域水道企業団に統合されたことから、水道事業の黒字が皆減となり、全体の黒字額が減少している。</a:t>
          </a:r>
        </a:p>
        <a:p>
          <a:r>
            <a:rPr kumimoji="1" lang="ja-JP" altLang="en-US" sz="1400">
              <a:latin typeface="ＭＳ ゴシック" pitchFamily="49" charset="-128"/>
              <a:ea typeface="ＭＳ ゴシック" pitchFamily="49" charset="-128"/>
            </a:rPr>
            <a:t>　今後、公共施設再編整備事業や医療費・介護費の増が見込まれることから、健全な財政運営に努める必要がある。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6857881</v>
      </c>
      <c r="BO4" s="449"/>
      <c r="BP4" s="449"/>
      <c r="BQ4" s="449"/>
      <c r="BR4" s="449"/>
      <c r="BS4" s="449"/>
      <c r="BT4" s="449"/>
      <c r="BU4" s="450"/>
      <c r="BV4" s="448">
        <v>5815953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5.4</v>
      </c>
      <c r="CU4" s="589"/>
      <c r="CV4" s="589"/>
      <c r="CW4" s="589"/>
      <c r="CX4" s="589"/>
      <c r="CY4" s="589"/>
      <c r="CZ4" s="589"/>
      <c r="DA4" s="590"/>
      <c r="DB4" s="588">
        <v>4.2</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6623622</v>
      </c>
      <c r="BO5" s="420"/>
      <c r="BP5" s="420"/>
      <c r="BQ5" s="420"/>
      <c r="BR5" s="420"/>
      <c r="BS5" s="420"/>
      <c r="BT5" s="420"/>
      <c r="BU5" s="421"/>
      <c r="BV5" s="419">
        <v>5639667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94.2</v>
      </c>
      <c r="CU5" s="417"/>
      <c r="CV5" s="417"/>
      <c r="CW5" s="417"/>
      <c r="CX5" s="417"/>
      <c r="CY5" s="417"/>
      <c r="CZ5" s="417"/>
      <c r="DA5" s="418"/>
      <c r="DB5" s="416">
        <v>92.6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234259</v>
      </c>
      <c r="BO6" s="420"/>
      <c r="BP6" s="420"/>
      <c r="BQ6" s="420"/>
      <c r="BR6" s="420"/>
      <c r="BS6" s="420"/>
      <c r="BT6" s="420"/>
      <c r="BU6" s="421"/>
      <c r="BV6" s="419">
        <v>176286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94.5</v>
      </c>
      <c r="CU6" s="563"/>
      <c r="CV6" s="563"/>
      <c r="CW6" s="563"/>
      <c r="CX6" s="563"/>
      <c r="CY6" s="563"/>
      <c r="CZ6" s="563"/>
      <c r="DA6" s="564"/>
      <c r="DB6" s="562">
        <v>93.1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28079</v>
      </c>
      <c r="BO7" s="420"/>
      <c r="BP7" s="420"/>
      <c r="BQ7" s="420"/>
      <c r="BR7" s="420"/>
      <c r="BS7" s="420"/>
      <c r="BT7" s="420"/>
      <c r="BU7" s="421"/>
      <c r="BV7" s="419">
        <v>19263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3817096</v>
      </c>
      <c r="CU7" s="420"/>
      <c r="CV7" s="420"/>
      <c r="CW7" s="420"/>
      <c r="CX7" s="420"/>
      <c r="CY7" s="420"/>
      <c r="CZ7" s="420"/>
      <c r="DA7" s="421"/>
      <c r="DB7" s="419">
        <v>3781871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206180</v>
      </c>
      <c r="BO8" s="420"/>
      <c r="BP8" s="420"/>
      <c r="BQ8" s="420"/>
      <c r="BR8" s="420"/>
      <c r="BS8" s="420"/>
      <c r="BT8" s="420"/>
      <c r="BU8" s="421"/>
      <c r="BV8" s="419">
        <v>157023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0.33</v>
      </c>
      <c r="CU8" s="523"/>
      <c r="CV8" s="523"/>
      <c r="CW8" s="523"/>
      <c r="CX8" s="523"/>
      <c r="CY8" s="523"/>
      <c r="CZ8" s="523"/>
      <c r="DA8" s="524"/>
      <c r="DB8" s="522">
        <v>0.34</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9079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49157</v>
      </c>
      <c r="BO9" s="420"/>
      <c r="BP9" s="420"/>
      <c r="BQ9" s="420"/>
      <c r="BR9" s="420"/>
      <c r="BS9" s="420"/>
      <c r="BT9" s="420"/>
      <c r="BU9" s="421"/>
      <c r="BV9" s="419">
        <v>-56353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11.9</v>
      </c>
      <c r="CU9" s="417"/>
      <c r="CV9" s="417"/>
      <c r="CW9" s="417"/>
      <c r="CX9" s="417"/>
      <c r="CY9" s="417"/>
      <c r="CZ9" s="417"/>
      <c r="DA9" s="418"/>
      <c r="DB9" s="416">
        <v>12.8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10256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194261</v>
      </c>
      <c r="BO10" s="420"/>
      <c r="BP10" s="420"/>
      <c r="BQ10" s="420"/>
      <c r="BR10" s="420"/>
      <c r="BS10" s="420"/>
      <c r="BT10" s="420"/>
      <c r="BU10" s="421"/>
      <c r="BV10" s="419">
        <v>296015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8940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250000</v>
      </c>
      <c r="BO12" s="420"/>
      <c r="BP12" s="420"/>
      <c r="BQ12" s="420"/>
      <c r="BR12" s="420"/>
      <c r="BS12" s="420"/>
      <c r="BT12" s="420"/>
      <c r="BU12" s="421"/>
      <c r="BV12" s="419">
        <v>50000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8834</v>
      </c>
      <c r="S13" s="507"/>
      <c r="T13" s="507"/>
      <c r="U13" s="507"/>
      <c r="V13" s="508"/>
      <c r="W13" s="509" t="s">
        <v>131</v>
      </c>
      <c r="X13" s="405"/>
      <c r="Y13" s="405"/>
      <c r="Z13" s="405"/>
      <c r="AA13" s="405"/>
      <c r="AB13" s="406"/>
      <c r="AC13" s="372">
        <v>467</v>
      </c>
      <c r="AD13" s="373"/>
      <c r="AE13" s="373"/>
      <c r="AF13" s="373"/>
      <c r="AG13" s="374"/>
      <c r="AH13" s="372">
        <v>527</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-6582</v>
      </c>
      <c r="BO13" s="420"/>
      <c r="BP13" s="420"/>
      <c r="BQ13" s="420"/>
      <c r="BR13" s="420"/>
      <c r="BS13" s="420"/>
      <c r="BT13" s="420"/>
      <c r="BU13" s="421"/>
      <c r="BV13" s="419">
        <v>189662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14</v>
      </c>
      <c r="CU13" s="417"/>
      <c r="CV13" s="417"/>
      <c r="CW13" s="417"/>
      <c r="CX13" s="417"/>
      <c r="CY13" s="417"/>
      <c r="CZ13" s="417"/>
      <c r="DA13" s="418"/>
      <c r="DB13" s="416">
        <v>14.7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9125</v>
      </c>
      <c r="S14" s="507"/>
      <c r="T14" s="507"/>
      <c r="U14" s="507"/>
      <c r="V14" s="508"/>
      <c r="W14" s="510"/>
      <c r="X14" s="408"/>
      <c r="Y14" s="408"/>
      <c r="Z14" s="408"/>
      <c r="AA14" s="408"/>
      <c r="AB14" s="409"/>
      <c r="AC14" s="499">
        <v>11.2</v>
      </c>
      <c r="AD14" s="500"/>
      <c r="AE14" s="500"/>
      <c r="AF14" s="500"/>
      <c r="AG14" s="501"/>
      <c r="AH14" s="499">
        <v>11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61.6</v>
      </c>
      <c r="CU14" s="517"/>
      <c r="CV14" s="517"/>
      <c r="CW14" s="517"/>
      <c r="CX14" s="517"/>
      <c r="CY14" s="517"/>
      <c r="CZ14" s="517"/>
      <c r="DA14" s="518"/>
      <c r="DB14" s="516">
        <v>84.2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9019</v>
      </c>
      <c r="S15" s="507"/>
      <c r="T15" s="507"/>
      <c r="U15" s="507"/>
      <c r="V15" s="508"/>
      <c r="W15" s="509" t="s">
        <v>137</v>
      </c>
      <c r="X15" s="405"/>
      <c r="Y15" s="405"/>
      <c r="Z15" s="405"/>
      <c r="AA15" s="405"/>
      <c r="AB15" s="406"/>
      <c r="AC15" s="372">
        <v>891</v>
      </c>
      <c r="AD15" s="373"/>
      <c r="AE15" s="373"/>
      <c r="AF15" s="373"/>
      <c r="AG15" s="374"/>
      <c r="AH15" s="372">
        <v>1037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1126018</v>
      </c>
      <c r="BO15" s="449"/>
      <c r="BP15" s="449"/>
      <c r="BQ15" s="449"/>
      <c r="BR15" s="449"/>
      <c r="BS15" s="449"/>
      <c r="BT15" s="449"/>
      <c r="BU15" s="450"/>
      <c r="BV15" s="448">
        <v>1130817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21.4</v>
      </c>
      <c r="AD16" s="500"/>
      <c r="AE16" s="500"/>
      <c r="AF16" s="500"/>
      <c r="AG16" s="501"/>
      <c r="AH16" s="499">
        <v>21.6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3525900</v>
      </c>
      <c r="BO16" s="420"/>
      <c r="BP16" s="420"/>
      <c r="BQ16" s="420"/>
      <c r="BR16" s="420"/>
      <c r="BS16" s="420"/>
      <c r="BT16" s="420"/>
      <c r="BU16" s="421"/>
      <c r="BV16" s="419">
        <v>3438898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2811</v>
      </c>
      <c r="AD17" s="373"/>
      <c r="AE17" s="373"/>
      <c r="AF17" s="373"/>
      <c r="AG17" s="374"/>
      <c r="AH17" s="372">
        <v>3228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1407356</v>
      </c>
      <c r="BO17" s="420"/>
      <c r="BP17" s="420"/>
      <c r="BQ17" s="420"/>
      <c r="BR17" s="420"/>
      <c r="BS17" s="420"/>
      <c r="BT17" s="420"/>
      <c r="BU17" s="421"/>
      <c r="BV17" s="419">
        <v>1414781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98.75</v>
      </c>
      <c r="M18" s="472"/>
      <c r="N18" s="472"/>
      <c r="O18" s="472"/>
      <c r="P18" s="472"/>
      <c r="Q18" s="472"/>
      <c r="R18" s="473"/>
      <c r="S18" s="473"/>
      <c r="T18" s="473"/>
      <c r="U18" s="473"/>
      <c r="V18" s="474"/>
      <c r="W18" s="490"/>
      <c r="X18" s="491"/>
      <c r="Y18" s="491"/>
      <c r="Z18" s="491"/>
      <c r="AA18" s="491"/>
      <c r="AB18" s="515"/>
      <c r="AC18" s="389">
        <v>67.400000000000006</v>
      </c>
      <c r="AD18" s="390"/>
      <c r="AE18" s="390"/>
      <c r="AF18" s="390"/>
      <c r="AG18" s="475"/>
      <c r="AH18" s="389">
        <v>67.400000000000006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3650781</v>
      </c>
      <c r="BO18" s="420"/>
      <c r="BP18" s="420"/>
      <c r="BQ18" s="420"/>
      <c r="BR18" s="420"/>
      <c r="BS18" s="420"/>
      <c r="BT18" s="420"/>
      <c r="BU18" s="421"/>
      <c r="BV18" s="419">
        <v>3536783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4854507</v>
      </c>
      <c r="BO19" s="420"/>
      <c r="BP19" s="420"/>
      <c r="BQ19" s="420"/>
      <c r="BR19" s="420"/>
      <c r="BS19" s="420"/>
      <c r="BT19" s="420"/>
      <c r="BU19" s="421"/>
      <c r="BV19" s="419">
        <v>4692895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3645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6509180</v>
      </c>
      <c r="BO22" s="449"/>
      <c r="BP22" s="449"/>
      <c r="BQ22" s="449"/>
      <c r="BR22" s="449"/>
      <c r="BS22" s="449"/>
      <c r="BT22" s="449"/>
      <c r="BU22" s="450"/>
      <c r="BV22" s="448">
        <v>6610397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5512172</v>
      </c>
      <c r="BO23" s="420"/>
      <c r="BP23" s="420"/>
      <c r="BQ23" s="420"/>
      <c r="BR23" s="420"/>
      <c r="BS23" s="420"/>
      <c r="BT23" s="420"/>
      <c r="BU23" s="421"/>
      <c r="BV23" s="419">
        <v>5549471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7400</v>
      </c>
      <c r="R24" s="373"/>
      <c r="S24" s="373"/>
      <c r="T24" s="373"/>
      <c r="U24" s="373"/>
      <c r="V24" s="374"/>
      <c r="W24" s="462"/>
      <c r="X24" s="399"/>
      <c r="Y24" s="400"/>
      <c r="Z24" s="375" t="s">
        <v>162</v>
      </c>
      <c r="AA24" s="376"/>
      <c r="AB24" s="376"/>
      <c r="AC24" s="376"/>
      <c r="AD24" s="376"/>
      <c r="AE24" s="376"/>
      <c r="AF24" s="376"/>
      <c r="AG24" s="377"/>
      <c r="AH24" s="372">
        <v>85</v>
      </c>
      <c r="AI24" s="373"/>
      <c r="AJ24" s="373"/>
      <c r="AK24" s="373"/>
      <c r="AL24" s="374"/>
      <c r="AM24" s="372">
        <v>269195</v>
      </c>
      <c r="AN24" s="373"/>
      <c r="AO24" s="373"/>
      <c r="AP24" s="373"/>
      <c r="AQ24" s="373"/>
      <c r="AR24" s="374"/>
      <c r="AS24" s="372">
        <v>3167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4674895</v>
      </c>
      <c r="BO24" s="420"/>
      <c r="BP24" s="420"/>
      <c r="BQ24" s="420"/>
      <c r="BR24" s="420"/>
      <c r="BS24" s="420"/>
      <c r="BT24" s="420"/>
      <c r="BU24" s="421"/>
      <c r="BV24" s="419">
        <v>4561934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6500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1990957</v>
      </c>
      <c r="BO25" s="449"/>
      <c r="BP25" s="449"/>
      <c r="BQ25" s="449"/>
      <c r="BR25" s="449"/>
      <c r="BS25" s="449"/>
      <c r="BT25" s="449"/>
      <c r="BU25" s="450"/>
      <c r="BV25" s="448">
        <v>1673051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6000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3600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17504</v>
      </c>
      <c r="AN27" s="373"/>
      <c r="AO27" s="373"/>
      <c r="AP27" s="373"/>
      <c r="AQ27" s="373"/>
      <c r="AR27" s="374"/>
      <c r="AS27" s="372">
        <v>4376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3000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1887266</v>
      </c>
      <c r="BO28" s="449"/>
      <c r="BP28" s="449"/>
      <c r="BQ28" s="449"/>
      <c r="BR28" s="449"/>
      <c r="BS28" s="449"/>
      <c r="BT28" s="449"/>
      <c r="BU28" s="450"/>
      <c r="BV28" s="448">
        <v>1943005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10</v>
      </c>
      <c r="M29" s="373"/>
      <c r="N29" s="373"/>
      <c r="O29" s="373"/>
      <c r="P29" s="374"/>
      <c r="Q29" s="372">
        <v>2800</v>
      </c>
      <c r="R29" s="373"/>
      <c r="S29" s="373"/>
      <c r="T29" s="373"/>
      <c r="U29" s="373"/>
      <c r="V29" s="374"/>
      <c r="W29" s="463"/>
      <c r="X29" s="464"/>
      <c r="Y29" s="465"/>
      <c r="Z29" s="375" t="s">
        <v>177</v>
      </c>
      <c r="AA29" s="376"/>
      <c r="AB29" s="376"/>
      <c r="AC29" s="376"/>
      <c r="AD29" s="376"/>
      <c r="AE29" s="376"/>
      <c r="AF29" s="376"/>
      <c r="AG29" s="377"/>
      <c r="AH29" s="372">
        <v>89</v>
      </c>
      <c r="AI29" s="373"/>
      <c r="AJ29" s="373"/>
      <c r="AK29" s="373"/>
      <c r="AL29" s="374"/>
      <c r="AM29" s="372">
        <v>286699</v>
      </c>
      <c r="AN29" s="373"/>
      <c r="AO29" s="373"/>
      <c r="AP29" s="373"/>
      <c r="AQ29" s="373"/>
      <c r="AR29" s="374"/>
      <c r="AS29" s="372">
        <v>3221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704662</v>
      </c>
      <c r="BO30" s="454"/>
      <c r="BP30" s="454"/>
      <c r="BQ30" s="454"/>
      <c r="BR30" s="454"/>
      <c r="BS30" s="454"/>
      <c r="BT30" s="454"/>
      <c r="BU30" s="455"/>
      <c r="BV30" s="453">
        <v>558021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豊能郡環境施設組合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能勢物産センター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猪名川上流広域ごみ処理施設組合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株式会社能勢・豊能まちづくり</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大阪府後期高齢者医療広域連合（一般会計）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国民健康保険診療所特別会計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大阪府後期高齢者医療広域連合（後期高齢者医療特別会計）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大阪広域水道企業団水道事業会計（市町村域水道事業）豊能地域水道事業</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大阪広域水道企業団（工業用水道事業会計）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B1QT89b1kREWvCGHU6Yptac7M2XNhlp59W46t1MTiK7/zPB+qYePJNVn8p/SriM8looCzJwXEMq7tQNBEwJ/bg==" saltValue="rY4yg+uyHoaR+igd2o14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4" t="s">
        <v>531</v>
      </c>
      <c r="D34" s="1154"/>
      <c r="E34" s="1155"/>
      <c r="F34" s="32">
        <v>4.87</v>
      </c>
      <c r="G34" s="33">
        <v>8.3699999999999992</v>
      </c>
      <c r="H34" s="33">
        <v>5.85</v>
      </c>
      <c r="I34" s="33">
        <v>4.1500000000000004</v>
      </c>
      <c r="J34" s="34">
        <v>5.4</v>
      </c>
      <c r="K34" s="22"/>
      <c r="L34" s="22"/>
      <c r="M34" s="22"/>
      <c r="N34" s="22"/>
      <c r="O34" s="22"/>
      <c r="P34" s="22"/>
    </row>
    <row r="35" spans="1:16" ht="39" customHeight="1" x14ac:dyDescent="0.15">
      <c r="A35" s="22"/>
      <c r="B35" s="35"/>
      <c r="C35" s="1148" t="s">
        <v>532</v>
      </c>
      <c r="D35" s="1149"/>
      <c r="E35" s="1150"/>
      <c r="F35" s="36">
        <v>4.3099999999999996</v>
      </c>
      <c r="G35" s="37">
        <v>3.95</v>
      </c>
      <c r="H35" s="37">
        <v>3.41</v>
      </c>
      <c r="I35" s="37">
        <v>2.82</v>
      </c>
      <c r="J35" s="38">
        <v>2.68</v>
      </c>
      <c r="K35" s="22"/>
      <c r="L35" s="22"/>
      <c r="M35" s="22"/>
      <c r="N35" s="22"/>
      <c r="O35" s="22"/>
      <c r="P35" s="22"/>
    </row>
    <row r="36" spans="1:16" ht="39" customHeight="1" x14ac:dyDescent="0.15">
      <c r="A36" s="22"/>
      <c r="B36" s="35"/>
      <c r="C36" s="1148" t="s">
        <v>533</v>
      </c>
      <c r="D36" s="1149"/>
      <c r="E36" s="1150"/>
      <c r="F36" s="36" t="s">
        <v>486</v>
      </c>
      <c r="G36" s="37" t="s">
        <v>486</v>
      </c>
      <c r="H36" s="37" t="s">
        <v>486</v>
      </c>
      <c r="I36" s="37">
        <v>0.75</v>
      </c>
      <c r="J36" s="38">
        <v>0.75</v>
      </c>
      <c r="K36" s="22"/>
      <c r="L36" s="22"/>
      <c r="M36" s="22"/>
      <c r="N36" s="22"/>
      <c r="O36" s="22"/>
      <c r="P36" s="22"/>
    </row>
    <row r="37" spans="1:16" ht="39" customHeight="1" x14ac:dyDescent="0.15">
      <c r="A37" s="22"/>
      <c r="B37" s="35"/>
      <c r="C37" s="1148" t="s">
        <v>534</v>
      </c>
      <c r="D37" s="1149"/>
      <c r="E37" s="1150"/>
      <c r="F37" s="36">
        <v>0.61</v>
      </c>
      <c r="G37" s="37">
        <v>0.31</v>
      </c>
      <c r="H37" s="37">
        <v>0.35</v>
      </c>
      <c r="I37" s="37">
        <v>0.57999999999999996</v>
      </c>
      <c r="J37" s="38">
        <v>0.54</v>
      </c>
      <c r="K37" s="22"/>
      <c r="L37" s="22"/>
      <c r="M37" s="22"/>
      <c r="N37" s="22"/>
      <c r="O37" s="22"/>
      <c r="P37" s="22"/>
    </row>
    <row r="38" spans="1:16" ht="39" customHeight="1" x14ac:dyDescent="0.15">
      <c r="A38" s="22"/>
      <c r="B38" s="35"/>
      <c r="C38" s="1148" t="s">
        <v>535</v>
      </c>
      <c r="D38" s="1149"/>
      <c r="E38" s="1150"/>
      <c r="F38" s="36">
        <v>0.2</v>
      </c>
      <c r="G38" s="37">
        <v>0.28999999999999998</v>
      </c>
      <c r="H38" s="37">
        <v>0.44</v>
      </c>
      <c r="I38" s="37">
        <v>0.41</v>
      </c>
      <c r="J38" s="38">
        <v>0.3</v>
      </c>
      <c r="K38" s="22"/>
      <c r="L38" s="22"/>
      <c r="M38" s="22"/>
      <c r="N38" s="22"/>
      <c r="O38" s="22"/>
      <c r="P38" s="22"/>
    </row>
    <row r="39" spans="1:16" ht="39" customHeight="1" x14ac:dyDescent="0.15">
      <c r="A39" s="22"/>
      <c r="B39" s="35"/>
      <c r="C39" s="1148" t="s">
        <v>536</v>
      </c>
      <c r="D39" s="1149"/>
      <c r="E39" s="1150"/>
      <c r="F39" s="36">
        <v>0.1</v>
      </c>
      <c r="G39" s="37">
        <v>0.14000000000000001</v>
      </c>
      <c r="H39" s="37">
        <v>0.3</v>
      </c>
      <c r="I39" s="37">
        <v>0.27</v>
      </c>
      <c r="J39" s="38">
        <v>0.24</v>
      </c>
      <c r="K39" s="22"/>
      <c r="L39" s="22"/>
      <c r="M39" s="22"/>
      <c r="N39" s="22"/>
      <c r="O39" s="22"/>
      <c r="P39" s="22"/>
    </row>
    <row r="40" spans="1:16" ht="39" customHeight="1" x14ac:dyDescent="0.15">
      <c r="A40" s="22"/>
      <c r="B40" s="35"/>
      <c r="C40" s="1148"/>
      <c r="D40" s="1149"/>
      <c r="E40" s="1150"/>
      <c r="F40" s="36"/>
      <c r="G40" s="37"/>
      <c r="H40" s="37"/>
      <c r="I40" s="37"/>
      <c r="J40" s="38"/>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537</v>
      </c>
      <c r="D42" s="1149"/>
      <c r="E42" s="1150"/>
      <c r="F42" s="36" t="s">
        <v>486</v>
      </c>
      <c r="G42" s="37" t="s">
        <v>486</v>
      </c>
      <c r="H42" s="37" t="s">
        <v>486</v>
      </c>
      <c r="I42" s="37" t="s">
        <v>486</v>
      </c>
      <c r="J42" s="38" t="s">
        <v>486</v>
      </c>
      <c r="K42" s="22"/>
      <c r="L42" s="22"/>
      <c r="M42" s="22"/>
      <c r="N42" s="22"/>
      <c r="O42" s="22"/>
      <c r="P42" s="22"/>
    </row>
    <row r="43" spans="1:16" ht="39" customHeight="1" thickBot="1" x14ac:dyDescent="0.2">
      <c r="A43" s="22"/>
      <c r="B43" s="40"/>
      <c r="C43" s="1151" t="s">
        <v>538</v>
      </c>
      <c r="D43" s="1152"/>
      <c r="E43" s="1153"/>
      <c r="F43" s="41">
        <v>26.77</v>
      </c>
      <c r="G43" s="42">
        <v>25.41</v>
      </c>
      <c r="H43" s="42">
        <v>26.95</v>
      </c>
      <c r="I43" s="42">
        <v>24.55</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XwgeeEe41lN4ID/GBHF5QEIJoBNFAIotdO8BKv9oAt0OeE88YoXDlPF7iUxjSAqac5PISX+JUWgITxvl0GYTg==" saltValue="b7HDnPj9TgyY/hLd6gPu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538</v>
      </c>
      <c r="L45" s="60">
        <v>561</v>
      </c>
      <c r="M45" s="60">
        <v>588</v>
      </c>
      <c r="N45" s="60">
        <v>600</v>
      </c>
      <c r="O45" s="61">
        <v>576</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486</v>
      </c>
      <c r="L46" s="64" t="s">
        <v>486</v>
      </c>
      <c r="M46" s="64" t="s">
        <v>486</v>
      </c>
      <c r="N46" s="64" t="s">
        <v>486</v>
      </c>
      <c r="O46" s="65" t="s">
        <v>486</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486</v>
      </c>
      <c r="L47" s="64" t="s">
        <v>486</v>
      </c>
      <c r="M47" s="64" t="s">
        <v>486</v>
      </c>
      <c r="N47" s="64" t="s">
        <v>486</v>
      </c>
      <c r="O47" s="65" t="s">
        <v>486</v>
      </c>
      <c r="P47" s="48"/>
      <c r="Q47" s="48"/>
      <c r="R47" s="48"/>
      <c r="S47" s="48"/>
      <c r="T47" s="48"/>
      <c r="U47" s="48"/>
    </row>
    <row r="48" spans="1:21" ht="30.75" customHeight="1" x14ac:dyDescent="0.15">
      <c r="A48" s="48"/>
      <c r="B48" s="1181"/>
      <c r="C48" s="1182"/>
      <c r="D48" s="62"/>
      <c r="E48" s="1158" t="s">
        <v>13</v>
      </c>
      <c r="F48" s="1158"/>
      <c r="G48" s="1158"/>
      <c r="H48" s="1158"/>
      <c r="I48" s="1158"/>
      <c r="J48" s="1159"/>
      <c r="K48" s="63">
        <v>336</v>
      </c>
      <c r="L48" s="64">
        <v>335</v>
      </c>
      <c r="M48" s="64">
        <v>355</v>
      </c>
      <c r="N48" s="64">
        <v>359</v>
      </c>
      <c r="O48" s="65">
        <v>176</v>
      </c>
      <c r="P48" s="48"/>
      <c r="Q48" s="48"/>
      <c r="R48" s="48"/>
      <c r="S48" s="48"/>
      <c r="T48" s="48"/>
      <c r="U48" s="48"/>
    </row>
    <row r="49" spans="1:21" ht="30.75" customHeight="1" x14ac:dyDescent="0.15">
      <c r="A49" s="48"/>
      <c r="B49" s="1181"/>
      <c r="C49" s="1182"/>
      <c r="D49" s="62"/>
      <c r="E49" s="1158" t="s">
        <v>14</v>
      </c>
      <c r="F49" s="1158"/>
      <c r="G49" s="1158"/>
      <c r="H49" s="1158"/>
      <c r="I49" s="1158"/>
      <c r="J49" s="1159"/>
      <c r="K49" s="63">
        <v>79</v>
      </c>
      <c r="L49" s="64">
        <v>74</v>
      </c>
      <c r="M49" s="64">
        <v>46</v>
      </c>
      <c r="N49" s="64">
        <v>14</v>
      </c>
      <c r="O49" s="65">
        <v>194</v>
      </c>
      <c r="P49" s="48"/>
      <c r="Q49" s="48"/>
      <c r="R49" s="48"/>
      <c r="S49" s="48"/>
      <c r="T49" s="48"/>
      <c r="U49" s="48"/>
    </row>
    <row r="50" spans="1:21" ht="30.75" customHeight="1" x14ac:dyDescent="0.15">
      <c r="A50" s="48"/>
      <c r="B50" s="1181"/>
      <c r="C50" s="1182"/>
      <c r="D50" s="62"/>
      <c r="E50" s="1158" t="s">
        <v>15</v>
      </c>
      <c r="F50" s="1158"/>
      <c r="G50" s="1158"/>
      <c r="H50" s="1158"/>
      <c r="I50" s="1158"/>
      <c r="J50" s="1159"/>
      <c r="K50" s="63" t="s">
        <v>486</v>
      </c>
      <c r="L50" s="64" t="s">
        <v>486</v>
      </c>
      <c r="M50" s="64" t="s">
        <v>486</v>
      </c>
      <c r="N50" s="64" t="s">
        <v>486</v>
      </c>
      <c r="O50" s="65" t="s">
        <v>486</v>
      </c>
      <c r="P50" s="48"/>
      <c r="Q50" s="48"/>
      <c r="R50" s="48"/>
      <c r="S50" s="48"/>
      <c r="T50" s="48"/>
      <c r="U50" s="48"/>
    </row>
    <row r="51" spans="1:21" ht="30.75" customHeight="1" x14ac:dyDescent="0.15">
      <c r="A51" s="48"/>
      <c r="B51" s="1183"/>
      <c r="C51" s="1184"/>
      <c r="D51" s="66"/>
      <c r="E51" s="1158" t="s">
        <v>16</v>
      </c>
      <c r="F51" s="1158"/>
      <c r="G51" s="1158"/>
      <c r="H51" s="1158"/>
      <c r="I51" s="1158"/>
      <c r="J51" s="1159"/>
      <c r="K51" s="63" t="s">
        <v>486</v>
      </c>
      <c r="L51" s="64" t="s">
        <v>486</v>
      </c>
      <c r="M51" s="64" t="s">
        <v>486</v>
      </c>
      <c r="N51" s="64" t="s">
        <v>486</v>
      </c>
      <c r="O51" s="65" t="s">
        <v>486</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505</v>
      </c>
      <c r="L52" s="64">
        <v>489</v>
      </c>
      <c r="M52" s="64">
        <v>501</v>
      </c>
      <c r="N52" s="64">
        <v>524</v>
      </c>
      <c r="O52" s="65">
        <v>523</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448</v>
      </c>
      <c r="L53" s="69">
        <v>481</v>
      </c>
      <c r="M53" s="69">
        <v>488</v>
      </c>
      <c r="N53" s="69">
        <v>449</v>
      </c>
      <c r="O53" s="70">
        <v>423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RUupo5EIfKMG6acWTY0oTcqp+rn9tcdjWbotZirHXDFFDWSfSQ2DQ3z7/PR2ZCndmlI1j/nxBGXAYE8OIs4sw==" saltValue="9LpshCXJPnmRP08aG47vy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9" t="s">
        <v>30</v>
      </c>
      <c r="C41" s="1200"/>
      <c r="D41" s="105"/>
      <c r="E41" s="1201" t="s">
        <v>31</v>
      </c>
      <c r="F41" s="1201"/>
      <c r="G41" s="1201"/>
      <c r="H41" s="1202"/>
      <c r="I41" s="343">
        <v>7031</v>
      </c>
      <c r="J41" s="344">
        <v>6972</v>
      </c>
      <c r="K41" s="344">
        <v>6953</v>
      </c>
      <c r="L41" s="344">
        <v>6610</v>
      </c>
      <c r="M41" s="345">
        <v>6509</v>
      </c>
    </row>
    <row r="42" spans="2:13" ht="27.75" customHeight="1" x14ac:dyDescent="0.15">
      <c r="B42" s="1189"/>
      <c r="C42" s="1190"/>
      <c r="D42" s="106"/>
      <c r="E42" s="1193" t="s">
        <v>32</v>
      </c>
      <c r="F42" s="1193"/>
      <c r="G42" s="1193"/>
      <c r="H42" s="1194"/>
      <c r="I42" s="346" t="s">
        <v>486</v>
      </c>
      <c r="J42" s="347" t="s">
        <v>486</v>
      </c>
      <c r="K42" s="347" t="s">
        <v>486</v>
      </c>
      <c r="L42" s="347" t="s">
        <v>486</v>
      </c>
      <c r="M42" s="348" t="s">
        <v>486</v>
      </c>
    </row>
    <row r="43" spans="2:13" ht="27.75" customHeight="1" x14ac:dyDescent="0.15">
      <c r="B43" s="1189"/>
      <c r="C43" s="1190"/>
      <c r="D43" s="106"/>
      <c r="E43" s="1193" t="s">
        <v>33</v>
      </c>
      <c r="F43" s="1193"/>
      <c r="G43" s="1193"/>
      <c r="H43" s="1194"/>
      <c r="I43" s="346">
        <v>4332</v>
      </c>
      <c r="J43" s="347">
        <v>4112</v>
      </c>
      <c r="K43" s="347">
        <v>3921</v>
      </c>
      <c r="L43" s="347">
        <v>3752</v>
      </c>
      <c r="M43" s="348">
        <v>2059</v>
      </c>
    </row>
    <row r="44" spans="2:13" ht="27.75" customHeight="1" x14ac:dyDescent="0.15">
      <c r="B44" s="1189"/>
      <c r="C44" s="1190"/>
      <c r="D44" s="106"/>
      <c r="E44" s="1193" t="s">
        <v>34</v>
      </c>
      <c r="F44" s="1193"/>
      <c r="G44" s="1193"/>
      <c r="H44" s="1194"/>
      <c r="I44" s="346">
        <v>131</v>
      </c>
      <c r="J44" s="347">
        <v>59</v>
      </c>
      <c r="K44" s="347">
        <v>14</v>
      </c>
      <c r="L44" s="347" t="s">
        <v>486</v>
      </c>
      <c r="M44" s="348">
        <v>1011</v>
      </c>
    </row>
    <row r="45" spans="2:13" ht="27.75" customHeight="1" x14ac:dyDescent="0.15">
      <c r="B45" s="1189"/>
      <c r="C45" s="1190"/>
      <c r="D45" s="106"/>
      <c r="E45" s="1193" t="s">
        <v>35</v>
      </c>
      <c r="F45" s="1193"/>
      <c r="G45" s="1193"/>
      <c r="H45" s="1194"/>
      <c r="I45" s="346">
        <v>856</v>
      </c>
      <c r="J45" s="347">
        <v>818</v>
      </c>
      <c r="K45" s="347">
        <v>855</v>
      </c>
      <c r="L45" s="347">
        <v>864</v>
      </c>
      <c r="M45" s="348">
        <v>849</v>
      </c>
    </row>
    <row r="46" spans="2:13" ht="27.75" customHeight="1" x14ac:dyDescent="0.15">
      <c r="B46" s="1189"/>
      <c r="C46" s="1190"/>
      <c r="D46" s="107"/>
      <c r="E46" s="1193" t="s">
        <v>36</v>
      </c>
      <c r="F46" s="1193"/>
      <c r="G46" s="1193"/>
      <c r="H46" s="1194"/>
      <c r="I46" s="346" t="s">
        <v>486</v>
      </c>
      <c r="J46" s="347" t="s">
        <v>486</v>
      </c>
      <c r="K46" s="347" t="s">
        <v>486</v>
      </c>
      <c r="L46" s="347" t="s">
        <v>486</v>
      </c>
      <c r="M46" s="348" t="s">
        <v>486</v>
      </c>
    </row>
    <row r="47" spans="2:13" ht="27.75" customHeight="1" x14ac:dyDescent="0.15">
      <c r="B47" s="1189"/>
      <c r="C47" s="1190"/>
      <c r="D47" s="108"/>
      <c r="E47" s="1203" t="s">
        <v>37</v>
      </c>
      <c r="F47" s="1204"/>
      <c r="G47" s="1204"/>
      <c r="H47" s="1205"/>
      <c r="I47" s="346" t="s">
        <v>486</v>
      </c>
      <c r="J47" s="347" t="s">
        <v>486</v>
      </c>
      <c r="K47" s="347" t="s">
        <v>486</v>
      </c>
      <c r="L47" s="347" t="s">
        <v>486</v>
      </c>
      <c r="M47" s="348" t="s">
        <v>486</v>
      </c>
    </row>
    <row r="48" spans="2:13" ht="27.75" customHeight="1" x14ac:dyDescent="0.15">
      <c r="B48" s="1189"/>
      <c r="C48" s="1190"/>
      <c r="D48" s="106"/>
      <c r="E48" s="1193" t="s">
        <v>38</v>
      </c>
      <c r="F48" s="1193"/>
      <c r="G48" s="1193"/>
      <c r="H48" s="1194"/>
      <c r="I48" s="346" t="s">
        <v>486</v>
      </c>
      <c r="J48" s="347" t="s">
        <v>486</v>
      </c>
      <c r="K48" s="347" t="s">
        <v>486</v>
      </c>
      <c r="L48" s="347" t="s">
        <v>486</v>
      </c>
      <c r="M48" s="348" t="s">
        <v>486</v>
      </c>
    </row>
    <row r="49" spans="2:13" ht="27.75" customHeight="1" x14ac:dyDescent="0.15">
      <c r="B49" s="1191"/>
      <c r="C49" s="1192"/>
      <c r="D49" s="106"/>
      <c r="E49" s="1193" t="s">
        <v>39</v>
      </c>
      <c r="F49" s="1193"/>
      <c r="G49" s="1193"/>
      <c r="H49" s="1194"/>
      <c r="I49" s="346" t="s">
        <v>486</v>
      </c>
      <c r="J49" s="347" t="s">
        <v>486</v>
      </c>
      <c r="K49" s="347" t="s">
        <v>486</v>
      </c>
      <c r="L49" s="347" t="s">
        <v>486</v>
      </c>
      <c r="M49" s="348" t="s">
        <v>486</v>
      </c>
    </row>
    <row r="50" spans="2:13" ht="27.75" customHeight="1" x14ac:dyDescent="0.15">
      <c r="B50" s="1187" t="s">
        <v>40</v>
      </c>
      <c r="C50" s="1188"/>
      <c r="D50" s="109"/>
      <c r="E50" s="1193" t="s">
        <v>41</v>
      </c>
      <c r="F50" s="1193"/>
      <c r="G50" s="1193"/>
      <c r="H50" s="1194"/>
      <c r="I50" s="346">
        <v>2056</v>
      </c>
      <c r="J50" s="347">
        <v>2238</v>
      </c>
      <c r="K50" s="347">
        <v>2518</v>
      </c>
      <c r="L50" s="347">
        <v>2779</v>
      </c>
      <c r="M50" s="348">
        <v>2831</v>
      </c>
    </row>
    <row r="51" spans="2:13" ht="27.75" customHeight="1" x14ac:dyDescent="0.15">
      <c r="B51" s="1189"/>
      <c r="C51" s="1190"/>
      <c r="D51" s="106"/>
      <c r="E51" s="1193" t="s">
        <v>42</v>
      </c>
      <c r="F51" s="1193"/>
      <c r="G51" s="1193"/>
      <c r="H51" s="1194"/>
      <c r="I51" s="346" t="s">
        <v>486</v>
      </c>
      <c r="J51" s="347" t="s">
        <v>486</v>
      </c>
      <c r="K51" s="347" t="s">
        <v>486</v>
      </c>
      <c r="L51" s="347" t="s">
        <v>486</v>
      </c>
      <c r="M51" s="348" t="s">
        <v>486</v>
      </c>
    </row>
    <row r="52" spans="2:13" ht="27.75" customHeight="1" x14ac:dyDescent="0.15">
      <c r="B52" s="1191"/>
      <c r="C52" s="1192"/>
      <c r="D52" s="106"/>
      <c r="E52" s="1193" t="s">
        <v>43</v>
      </c>
      <c r="F52" s="1193"/>
      <c r="G52" s="1193"/>
      <c r="H52" s="1194"/>
      <c r="I52" s="346">
        <v>6333</v>
      </c>
      <c r="J52" s="347">
        <v>6216</v>
      </c>
      <c r="K52" s="347">
        <v>5791</v>
      </c>
      <c r="L52" s="347">
        <v>5703</v>
      </c>
      <c r="M52" s="348">
        <v>5560</v>
      </c>
    </row>
    <row r="53" spans="2:13" ht="27.75" customHeight="1" thickBot="1" x14ac:dyDescent="0.2">
      <c r="B53" s="1195" t="s">
        <v>19</v>
      </c>
      <c r="C53" s="1196"/>
      <c r="D53" s="110"/>
      <c r="E53" s="1197" t="s">
        <v>44</v>
      </c>
      <c r="F53" s="1197"/>
      <c r="G53" s="1197"/>
      <c r="H53" s="1198"/>
      <c r="I53" s="349">
        <v>3961</v>
      </c>
      <c r="J53" s="350">
        <v>3507</v>
      </c>
      <c r="K53" s="350">
        <v>3434</v>
      </c>
      <c r="L53" s="350">
        <v>2743</v>
      </c>
      <c r="M53" s="351">
        <v>2037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p7pXxNEcU801AP5LyhSKPV/axEBQlqmHtVIwiUpX1PshLPM5t7j6Tm+hBuu95BoEiAHZStcw10p9c7U/GRRqA==" saltValue="HyIH5LBoB73rofdRjPip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4" t="s">
        <v>46</v>
      </c>
      <c r="D55" s="1214"/>
      <c r="E55" s="1215"/>
      <c r="F55" s="352">
        <v>1697</v>
      </c>
      <c r="G55" s="352">
        <v>1943</v>
      </c>
      <c r="H55" s="353">
        <v>1887</v>
      </c>
    </row>
    <row r="56" spans="2:8" ht="52.5" customHeight="1" x14ac:dyDescent="0.15">
      <c r="B56" s="122"/>
      <c r="C56" s="1216" t="s">
        <v>47</v>
      </c>
      <c r="D56" s="1216"/>
      <c r="E56" s="1217"/>
      <c r="F56" s="354" t="s">
        <v>486</v>
      </c>
      <c r="G56" s="354" t="s">
        <v>486</v>
      </c>
      <c r="H56" s="355" t="s">
        <v>486</v>
      </c>
    </row>
    <row r="57" spans="2:8" ht="53.25" customHeight="1" x14ac:dyDescent="0.15">
      <c r="B57" s="122"/>
      <c r="C57" s="1218" t="s">
        <v>48</v>
      </c>
      <c r="D57" s="1218"/>
      <c r="E57" s="1219"/>
      <c r="F57" s="356">
        <v>509</v>
      </c>
      <c r="G57" s="356">
        <v>558</v>
      </c>
      <c r="H57" s="357">
        <v>705</v>
      </c>
    </row>
    <row r="58" spans="2:8" ht="45.75" customHeight="1" x14ac:dyDescent="0.15">
      <c r="B58" s="123"/>
      <c r="C58" s="1206" t="s">
        <v>553</v>
      </c>
      <c r="D58" s="1207"/>
      <c r="E58" s="1208"/>
      <c r="F58" s="358">
        <v>145</v>
      </c>
      <c r="G58" s="358">
        <v>182</v>
      </c>
      <c r="H58" s="359">
        <v>205</v>
      </c>
    </row>
    <row r="59" spans="2:8" ht="45.75" customHeight="1" x14ac:dyDescent="0.15">
      <c r="B59" s="123"/>
      <c r="C59" s="1206" t="s">
        <v>554</v>
      </c>
      <c r="D59" s="1207"/>
      <c r="E59" s="1208"/>
      <c r="F59" s="358">
        <v>184</v>
      </c>
      <c r="G59" s="358">
        <v>184</v>
      </c>
      <c r="H59" s="359">
        <v>184</v>
      </c>
    </row>
    <row r="60" spans="2:8" ht="45.75" customHeight="1" x14ac:dyDescent="0.15">
      <c r="B60" s="123"/>
      <c r="C60" s="1206" t="s">
        <v>555</v>
      </c>
      <c r="D60" s="1207"/>
      <c r="E60" s="1208"/>
      <c r="F60" s="358">
        <v>0</v>
      </c>
      <c r="G60" s="358">
        <v>0</v>
      </c>
      <c r="H60" s="359">
        <v>116</v>
      </c>
    </row>
    <row r="61" spans="2:8" ht="45.75" customHeight="1" x14ac:dyDescent="0.15">
      <c r="B61" s="123"/>
      <c r="C61" s="1206" t="s">
        <v>556</v>
      </c>
      <c r="D61" s="1207"/>
      <c r="E61" s="1208"/>
      <c r="F61" s="358">
        <v>77</v>
      </c>
      <c r="G61" s="358">
        <v>71</v>
      </c>
      <c r="H61" s="359">
        <v>62</v>
      </c>
    </row>
    <row r="62" spans="2:8" ht="45.75" customHeight="1" thickBot="1" x14ac:dyDescent="0.2">
      <c r="B62" s="124"/>
      <c r="C62" s="1209" t="s">
        <v>557</v>
      </c>
      <c r="D62" s="1210"/>
      <c r="E62" s="1211"/>
      <c r="F62" s="360">
        <v>38</v>
      </c>
      <c r="G62" s="360">
        <v>38</v>
      </c>
      <c r="H62" s="361">
        <v>38</v>
      </c>
    </row>
    <row r="63" spans="2:8" ht="52.5" customHeight="1" thickBot="1" x14ac:dyDescent="0.2">
      <c r="B63" s="125"/>
      <c r="C63" s="1212" t="s">
        <v>49</v>
      </c>
      <c r="D63" s="1212"/>
      <c r="E63" s="1213"/>
      <c r="F63" s="362">
        <v>2206</v>
      </c>
      <c r="G63" s="362">
        <v>2501</v>
      </c>
      <c r="H63" s="363">
        <v>2592</v>
      </c>
    </row>
    <row r="64" spans="2:8" x14ac:dyDescent="0.15"/>
  </sheetData>
  <sheetProtection algorithmName="SHA-512" hashValue="BthdMaHn2Fe3DdRPbbxsyvp+ACyv0bIR7CCWdecv6VyCNW1xrm/e+6qP8zWMlSfgx/woxMZTAvC/CPC47TZS+w==" saltValue="3SsVnjV+6FGynF9GU1OO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140016</v>
      </c>
      <c r="E3" s="144"/>
      <c r="F3" s="145">
        <v>125391</v>
      </c>
      <c r="G3" s="146"/>
      <c r="H3" s="147"/>
    </row>
    <row r="4" spans="1:8" x14ac:dyDescent="0.15">
      <c r="A4" s="148"/>
      <c r="B4" s="149"/>
      <c r="C4" s="150"/>
      <c r="D4" s="151">
        <v>134082</v>
      </c>
      <c r="E4" s="152"/>
      <c r="F4" s="153">
        <v>68516</v>
      </c>
      <c r="G4" s="154"/>
      <c r="H4" s="155"/>
    </row>
    <row r="5" spans="1:8" x14ac:dyDescent="0.15">
      <c r="A5" s="136" t="s">
        <v>518</v>
      </c>
      <c r="B5" s="141"/>
      <c r="C5" s="142"/>
      <c r="D5" s="143">
        <v>55042</v>
      </c>
      <c r="E5" s="144"/>
      <c r="F5" s="145">
        <v>138402</v>
      </c>
      <c r="G5" s="146"/>
      <c r="H5" s="147"/>
    </row>
    <row r="6" spans="1:8" x14ac:dyDescent="0.15">
      <c r="A6" s="148"/>
      <c r="B6" s="149"/>
      <c r="C6" s="150"/>
      <c r="D6" s="151">
        <v>46794</v>
      </c>
      <c r="E6" s="152"/>
      <c r="F6" s="153">
        <v>70652</v>
      </c>
      <c r="G6" s="154"/>
      <c r="H6" s="155"/>
    </row>
    <row r="7" spans="1:8" x14ac:dyDescent="0.15">
      <c r="A7" s="136" t="s">
        <v>519</v>
      </c>
      <c r="B7" s="141"/>
      <c r="C7" s="142"/>
      <c r="D7" s="143">
        <v>75704</v>
      </c>
      <c r="E7" s="144"/>
      <c r="F7" s="145">
        <v>146367</v>
      </c>
      <c r="G7" s="146"/>
      <c r="H7" s="147"/>
    </row>
    <row r="8" spans="1:8" x14ac:dyDescent="0.15">
      <c r="A8" s="148"/>
      <c r="B8" s="149"/>
      <c r="C8" s="150"/>
      <c r="D8" s="151">
        <v>67023</v>
      </c>
      <c r="E8" s="152"/>
      <c r="F8" s="153">
        <v>79441</v>
      </c>
      <c r="G8" s="154"/>
      <c r="H8" s="155"/>
    </row>
    <row r="9" spans="1:8" x14ac:dyDescent="0.15">
      <c r="A9" s="136" t="s">
        <v>520</v>
      </c>
      <c r="B9" s="141"/>
      <c r="C9" s="142"/>
      <c r="D9" s="143">
        <v>36410</v>
      </c>
      <c r="E9" s="144"/>
      <c r="F9" s="145">
        <v>165181</v>
      </c>
      <c r="G9" s="146"/>
      <c r="H9" s="147"/>
    </row>
    <row r="10" spans="1:8" x14ac:dyDescent="0.15">
      <c r="A10" s="148"/>
      <c r="B10" s="149"/>
      <c r="C10" s="150"/>
      <c r="D10" s="151">
        <v>24226</v>
      </c>
      <c r="E10" s="152"/>
      <c r="F10" s="153">
        <v>82246</v>
      </c>
      <c r="G10" s="154"/>
      <c r="H10" s="155"/>
    </row>
    <row r="11" spans="1:8" x14ac:dyDescent="0.15">
      <c r="A11" s="136" t="s">
        <v>521</v>
      </c>
      <c r="B11" s="141"/>
      <c r="C11" s="142"/>
      <c r="D11" s="143">
        <v>34351</v>
      </c>
      <c r="E11" s="144"/>
      <c r="F11" s="145">
        <v>166234</v>
      </c>
      <c r="G11" s="146"/>
      <c r="H11" s="147"/>
    </row>
    <row r="12" spans="1:8" x14ac:dyDescent="0.15">
      <c r="A12" s="148"/>
      <c r="B12" s="149"/>
      <c r="C12" s="156"/>
      <c r="D12" s="151">
        <v>31005</v>
      </c>
      <c r="E12" s="152"/>
      <c r="F12" s="153">
        <v>89789</v>
      </c>
      <c r="G12" s="154"/>
      <c r="H12" s="155"/>
    </row>
    <row r="13" spans="1:8" x14ac:dyDescent="0.15">
      <c r="A13" s="136"/>
      <c r="B13" s="141"/>
      <c r="C13" s="157"/>
      <c r="D13" s="158">
        <v>68305</v>
      </c>
      <c r="E13" s="159"/>
      <c r="F13" s="160">
        <v>148315</v>
      </c>
      <c r="G13" s="161"/>
      <c r="H13" s="147"/>
    </row>
    <row r="14" spans="1:8" x14ac:dyDescent="0.15">
      <c r="A14" s="148"/>
      <c r="B14" s="149"/>
      <c r="C14" s="150"/>
      <c r="D14" s="151">
        <v>60626</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4.87</v>
      </c>
      <c r="C19" s="162">
        <f>ROUND(VALUE(SUBSTITUTE(実質収支比率等に係る経年分析!G$48,"▲","-")),2)</f>
        <v>8.3800000000000008</v>
      </c>
      <c r="D19" s="162">
        <f>ROUND(VALUE(SUBSTITUTE(実質収支比率等に係る経年分析!H$48,"▲","-")),2)</f>
        <v>5.86</v>
      </c>
      <c r="E19" s="162">
        <f>ROUND(VALUE(SUBSTITUTE(実質収支比率等に係る経年分析!I$48,"▲","-")),2)</f>
        <v>4.1500000000000004</v>
      </c>
      <c r="F19" s="162">
        <f>ROUND(VALUE(SUBSTITUTE(実質収支比率等に係る経年分析!J$48,"▲","-")),2)</f>
        <v>5.4</v>
      </c>
    </row>
    <row r="20" spans="1:11" x14ac:dyDescent="0.15">
      <c r="A20" s="162" t="s">
        <v>53</v>
      </c>
      <c r="B20" s="162">
        <f>ROUND(VALUE(SUBSTITUTE(実質収支比率等に係る経年分析!F$47,"▲","-")),2)</f>
        <v>35.6</v>
      </c>
      <c r="C20" s="162">
        <f>ROUND(VALUE(SUBSTITUTE(実質収支比率等に係る経年分析!G$47,"▲","-")),2)</f>
        <v>38.22</v>
      </c>
      <c r="D20" s="162">
        <f>ROUND(VALUE(SUBSTITUTE(実質収支比率等に係る経年分析!H$47,"▲","-")),2)</f>
        <v>46.58</v>
      </c>
      <c r="E20" s="162">
        <f>ROUND(VALUE(SUBSTITUTE(実質収支比率等に係る経年分析!I$47,"▲","-")),2)</f>
        <v>51.38</v>
      </c>
      <c r="F20" s="162">
        <f>ROUND(VALUE(SUBSTITUTE(実質収支比率等に係る経年分析!J$47,"▲","-")),2)</f>
        <v>49.44</v>
      </c>
    </row>
    <row r="21" spans="1:11" x14ac:dyDescent="0.15">
      <c r="A21" s="162" t="s">
        <v>54</v>
      </c>
      <c r="B21" s="162">
        <f>IF(ISNUMBER(VALUE(SUBSTITUTE(実質収支比率等に係る経年分析!F$49,"▲","-"))),ROUND(VALUE(SUBSTITUTE(実質収支比率等に係る経年分析!F$49,"▲","-")),2),NA())</f>
        <v>-2.4500000000000002</v>
      </c>
      <c r="C21" s="162">
        <f>IF(ISNUMBER(VALUE(SUBSTITUTE(実質収支比率等に係る経年分析!G$49,"▲","-"))),ROUND(VALUE(SUBSTITUTE(実質収支比率等に係る経年分析!G$49,"▲","-")),2),NA())</f>
        <v>8.6300000000000008</v>
      </c>
      <c r="D21" s="162">
        <f>IF(ISNUMBER(VALUE(SUBSTITUTE(実質収支比率等に係る経年分析!H$49,"▲","-"))),ROUND(VALUE(SUBSTITUTE(実質収支比率等に係る経年分析!H$49,"▲","-")),2),NA())</f>
        <v>4.6500000000000004</v>
      </c>
      <c r="E21" s="162">
        <f>IF(ISNUMBER(VALUE(SUBSTITUTE(実質収支比率等に係る経年分析!I$49,"▲","-"))),ROUND(VALUE(SUBSTITUTE(実質収支比率等に係る経年分析!I$49,"▲","-")),2),NA())</f>
        <v>5.0199999999999996</v>
      </c>
      <c r="F21" s="162">
        <f>IF(ISNUMBER(VALUE(SUBSTITUTE(実質収支比率等に係る経年分析!J$49,"▲","-"))),ROUND(VALUE(SUBSTITUTE(実質収支比率等に係る経年分析!J$49,"▲","-")),2),NA())</f>
        <v>-0.17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26.77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25.41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26.95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24.55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0.14000000000000001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0.24</v>
      </c>
    </row>
    <row r="32" spans="1:11" x14ac:dyDescent="0.15">
      <c r="A32" s="163" t="str">
        <f>IF(連結実質赤字比率に係る赤字・黒字の構成分析!C$38="",NA(),連結実質赤字比率に係る赤字・黒字の構成分析!C$38)</f>
        <v>国民健康保険診療所特別会計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0.28999999999999998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0.57999999999999996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0.54</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0.75</v>
      </c>
    </row>
    <row r="35" spans="1:16" x14ac:dyDescent="0.15">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4.3099999999999996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3.95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2.82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2.68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4.87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8.3699999999999992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5.85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4.1500000000000004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505</v>
      </c>
      <c r="E42" s="164"/>
      <c r="F42" s="164"/>
      <c r="G42" s="164">
        <f>'実質公債費比率（分子）の構造'!L$52</f>
        <v>489</v>
      </c>
      <c r="H42" s="164"/>
      <c r="I42" s="164"/>
      <c r="J42" s="164">
        <f>'実質公債費比率（分子）の構造'!M$52</f>
        <v>501</v>
      </c>
      <c r="K42" s="164"/>
      <c r="L42" s="164"/>
      <c r="M42" s="164">
        <f>'実質公債費比率（分子）の構造'!N$52</f>
        <v>524</v>
      </c>
      <c r="N42" s="164"/>
      <c r="O42" s="164"/>
      <c r="P42" s="164">
        <f>'実質公債費比率（分子）の構造'!O$52</f>
        <v>523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79</v>
      </c>
      <c r="C45" s="164"/>
      <c r="D45" s="164"/>
      <c r="E45" s="164">
        <f>'実質公債費比率（分子）の構造'!L$49</f>
        <v>74</v>
      </c>
      <c r="F45" s="164"/>
      <c r="G45" s="164"/>
      <c r="H45" s="164">
        <f>'実質公債費比率（分子）の構造'!M$49</f>
        <v>46</v>
      </c>
      <c r="I45" s="164"/>
      <c r="J45" s="164"/>
      <c r="K45" s="164">
        <f>'実質公債費比率（分子）の構造'!N$49</f>
        <v>14</v>
      </c>
      <c r="L45" s="164"/>
      <c r="M45" s="164"/>
      <c r="N45" s="164">
        <f>'実質公債費比率（分子）の構造'!O$49</f>
        <v>194</v>
      </c>
      <c r="O45" s="164"/>
      <c r="P45" s="164"/>
    </row>
    <row r="46" spans="1:16" x14ac:dyDescent="0.15">
      <c r="A46" s="164" t="s">
        <v>64</v>
      </c>
      <c r="B46" s="164">
        <f>'実質公債費比率（分子）の構造'!K$48</f>
        <v>336</v>
      </c>
      <c r="C46" s="164"/>
      <c r="D46" s="164"/>
      <c r="E46" s="164">
        <f>'実質公債費比率（分子）の構造'!L$48</f>
        <v>335</v>
      </c>
      <c r="F46" s="164"/>
      <c r="G46" s="164"/>
      <c r="H46" s="164">
        <f>'実質公債費比率（分子）の構造'!M$48</f>
        <v>355</v>
      </c>
      <c r="I46" s="164"/>
      <c r="J46" s="164"/>
      <c r="K46" s="164">
        <f>'実質公債費比率（分子）の構造'!N$48</f>
        <v>359</v>
      </c>
      <c r="L46" s="164"/>
      <c r="M46" s="164"/>
      <c r="N46" s="164">
        <f>'実質公債費比率（分子）の構造'!O$48</f>
        <v>176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538</v>
      </c>
      <c r="C49" s="164"/>
      <c r="D49" s="164"/>
      <c r="E49" s="164">
        <f>'実質公債費比率（分子）の構造'!L$45</f>
        <v>561</v>
      </c>
      <c r="F49" s="164"/>
      <c r="G49" s="164"/>
      <c r="H49" s="164">
        <f>'実質公債費比率（分子）の構造'!M$45</f>
        <v>588</v>
      </c>
      <c r="I49" s="164"/>
      <c r="J49" s="164"/>
      <c r="K49" s="164">
        <f>'実質公債費比率（分子）の構造'!N$45</f>
        <v>600</v>
      </c>
      <c r="L49" s="164"/>
      <c r="M49" s="164"/>
      <c r="N49" s="164">
        <f>'実質公債費比率（分子）の構造'!O$45</f>
        <v>576</v>
      </c>
      <c r="O49" s="164"/>
      <c r="P49" s="164"/>
    </row>
    <row r="50" spans="1:16" x14ac:dyDescent="0.15">
      <c r="A50" s="164" t="s">
        <v>67</v>
      </c>
      <c r="B50" s="164" t="e">
        <f>NA()</f>
        <v>#N/A</v>
      </c>
      <c r="C50" s="164">
        <f>IF(ISNUMBER('実質公債費比率（分子）の構造'!K$53),'実質公債費比率（分子）の構造'!K$53,NA())</f>
        <v>448</v>
      </c>
      <c r="D50" s="164" t="e">
        <f>NA()</f>
        <v>#N/A</v>
      </c>
      <c r="E50" s="164" t="e">
        <f>NA()</f>
        <v>#N/A</v>
      </c>
      <c r="F50" s="164">
        <f>IF(ISNUMBER('実質公債費比率（分子）の構造'!L$53),'実質公債費比率（分子）の構造'!L$53,NA())</f>
        <v>481</v>
      </c>
      <c r="G50" s="164" t="e">
        <f>NA()</f>
        <v>#N/A</v>
      </c>
      <c r="H50" s="164" t="e">
        <f>NA()</f>
        <v>#N/A</v>
      </c>
      <c r="I50" s="164">
        <f>IF(ISNUMBER('実質公債費比率（分子）の構造'!M$53),'実質公債費比率（分子）の構造'!M$53,NA())</f>
        <v>488</v>
      </c>
      <c r="J50" s="164" t="e">
        <f>NA()</f>
        <v>#N/A</v>
      </c>
      <c r="K50" s="164" t="e">
        <f>NA()</f>
        <v>#N/A</v>
      </c>
      <c r="L50" s="164">
        <f>IF(ISNUMBER('実質公債費比率（分子）の構造'!N$53),'実質公債費比率（分子）の構造'!N$53,NA())</f>
        <v>449</v>
      </c>
      <c r="M50" s="164" t="e">
        <f>NA()</f>
        <v>#N/A</v>
      </c>
      <c r="N50" s="164" t="e">
        <f>NA()</f>
        <v>#N/A</v>
      </c>
      <c r="O50" s="164">
        <f>IF(ISNUMBER('実質公債費比率（分子）の構造'!O$53),'実質公債費比率（分子）の構造'!O$53,NA())</f>
        <v>423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6333</v>
      </c>
      <c r="E56" s="163"/>
      <c r="F56" s="163"/>
      <c r="G56" s="163">
        <f>'将来負担比率（分子）の構造'!J$52</f>
        <v>6216</v>
      </c>
      <c r="H56" s="163"/>
      <c r="I56" s="163"/>
      <c r="J56" s="163">
        <f>'将来負担比率（分子）の構造'!K$52</f>
        <v>5791</v>
      </c>
      <c r="K56" s="163"/>
      <c r="L56" s="163"/>
      <c r="M56" s="163">
        <f>'将来負担比率（分子）の構造'!L$52</f>
        <v>5703</v>
      </c>
      <c r="N56" s="163"/>
      <c r="O56" s="163"/>
      <c r="P56" s="163">
        <f>'将来負担比率（分子）の構造'!M$52</f>
        <v>5560</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2056</v>
      </c>
      <c r="E58" s="163"/>
      <c r="F58" s="163"/>
      <c r="G58" s="163">
        <f>'将来負担比率（分子）の構造'!J$50</f>
        <v>2238</v>
      </c>
      <c r="H58" s="163"/>
      <c r="I58" s="163"/>
      <c r="J58" s="163">
        <f>'将来負担比率（分子）の構造'!K$50</f>
        <v>2518</v>
      </c>
      <c r="K58" s="163"/>
      <c r="L58" s="163"/>
      <c r="M58" s="163">
        <f>'将来負担比率（分子）の構造'!L$50</f>
        <v>2779</v>
      </c>
      <c r="N58" s="163"/>
      <c r="O58" s="163"/>
      <c r="P58" s="163">
        <f>'将来負担比率（分子）の構造'!M$50</f>
        <v>2831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856</v>
      </c>
      <c r="C62" s="163"/>
      <c r="D62" s="163"/>
      <c r="E62" s="163">
        <f>'将来負担比率（分子）の構造'!J$45</f>
        <v>818</v>
      </c>
      <c r="F62" s="163"/>
      <c r="G62" s="163"/>
      <c r="H62" s="163">
        <f>'将来負担比率（分子）の構造'!K$45</f>
        <v>855</v>
      </c>
      <c r="I62" s="163"/>
      <c r="J62" s="163"/>
      <c r="K62" s="163">
        <f>'将来負担比率（分子）の構造'!L$45</f>
        <v>864</v>
      </c>
      <c r="L62" s="163"/>
      <c r="M62" s="163"/>
      <c r="N62" s="163">
        <f>'将来負担比率（分子）の構造'!M$45</f>
        <v>849</v>
      </c>
      <c r="O62" s="163"/>
      <c r="P62" s="163"/>
    </row>
    <row r="63" spans="1:16" x14ac:dyDescent="0.15">
      <c r="A63" s="163" t="s">
        <v>34</v>
      </c>
      <c r="B63" s="163">
        <f>'将来負担比率（分子）の構造'!I$44</f>
        <v>131</v>
      </c>
      <c r="C63" s="163"/>
      <c r="D63" s="163"/>
      <c r="E63" s="163">
        <f>'将来負担比率（分子）の構造'!J$44</f>
        <v>59</v>
      </c>
      <c r="F63" s="163"/>
      <c r="G63" s="163"/>
      <c r="H63" s="163">
        <f>'将来負担比率（分子）の構造'!K$44</f>
        <v>14</v>
      </c>
      <c r="I63" s="163"/>
      <c r="J63" s="163"/>
      <c r="K63" s="163" t="str">
        <f>'将来負担比率（分子）の構造'!L$44</f>
        <v>-</v>
      </c>
      <c r="L63" s="163"/>
      <c r="M63" s="163"/>
      <c r="N63" s="163">
        <f>'将来負担比率（分子）の構造'!M$44</f>
        <v>1011</v>
      </c>
      <c r="O63" s="163"/>
      <c r="P63" s="163"/>
    </row>
    <row r="64" spans="1:16" x14ac:dyDescent="0.15">
      <c r="A64" s="163" t="s">
        <v>33</v>
      </c>
      <c r="B64" s="163">
        <f>'将来負担比率（分子）の構造'!I$43</f>
        <v>4332</v>
      </c>
      <c r="C64" s="163"/>
      <c r="D64" s="163"/>
      <c r="E64" s="163">
        <f>'将来負担比率（分子）の構造'!J$43</f>
        <v>4112</v>
      </c>
      <c r="F64" s="163"/>
      <c r="G64" s="163"/>
      <c r="H64" s="163">
        <f>'将来負担比率（分子）の構造'!K$43</f>
        <v>3921</v>
      </c>
      <c r="I64" s="163"/>
      <c r="J64" s="163"/>
      <c r="K64" s="163">
        <f>'将来負担比率（分子）の構造'!L$43</f>
        <v>3752</v>
      </c>
      <c r="L64" s="163"/>
      <c r="M64" s="163"/>
      <c r="N64" s="163">
        <f>'将来負担比率（分子）の構造'!M$43</f>
        <v>2059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7031</v>
      </c>
      <c r="C66" s="163"/>
      <c r="D66" s="163"/>
      <c r="E66" s="163">
        <f>'将来負担比率（分子）の構造'!J$41</f>
        <v>6972</v>
      </c>
      <c r="F66" s="163"/>
      <c r="G66" s="163"/>
      <c r="H66" s="163">
        <f>'将来負担比率（分子）の構造'!K$41</f>
        <v>6953</v>
      </c>
      <c r="I66" s="163"/>
      <c r="J66" s="163"/>
      <c r="K66" s="163">
        <f>'将来負担比率（分子）の構造'!L$41</f>
        <v>6610</v>
      </c>
      <c r="L66" s="163"/>
      <c r="M66" s="163"/>
      <c r="N66" s="163">
        <f>'将来負担比率（分子）の構造'!M$41</f>
        <v>6509</v>
      </c>
      <c r="O66" s="163"/>
      <c r="P66" s="163"/>
    </row>
    <row r="67" spans="1:16" x14ac:dyDescent="0.15">
      <c r="A67" s="163" t="s">
        <v>71</v>
      </c>
      <c r="B67" s="163" t="e">
        <f>NA()</f>
        <v>#N/A</v>
      </c>
      <c r="C67" s="163">
        <f>IF(ISNUMBER('将来負担比率（分子）の構造'!I$53), IF('将来負担比率（分子）の構造'!I$53 &lt; 0, 0, '将来負担比率（分子）の構造'!I$53), NA())</f>
        <v>3961</v>
      </c>
      <c r="D67" s="163" t="e">
        <f>NA()</f>
        <v>#N/A</v>
      </c>
      <c r="E67" s="163" t="e">
        <f>NA()</f>
        <v>#N/A</v>
      </c>
      <c r="F67" s="163">
        <f>IF(ISNUMBER('将来負担比率（分子）の構造'!J$53), IF('将来負担比率（分子）の構造'!J$53 &lt; 0, 0, '将来負担比率（分子）の構造'!J$53), NA())</f>
        <v>3507</v>
      </c>
      <c r="G67" s="163" t="e">
        <f>NA()</f>
        <v>#N/A</v>
      </c>
      <c r="H67" s="163" t="e">
        <f>NA()</f>
        <v>#N/A</v>
      </c>
      <c r="I67" s="163">
        <f>IF(ISNUMBER('将来負担比率（分子）の構造'!K$53), IF('将来負担比率（分子）の構造'!K$53 &lt; 0, 0, '将来負担比率（分子）の構造'!K$53), NA())</f>
        <v>3434</v>
      </c>
      <c r="J67" s="163" t="e">
        <f>NA()</f>
        <v>#N/A</v>
      </c>
      <c r="K67" s="163" t="e">
        <f>NA()</f>
        <v>#N/A</v>
      </c>
      <c r="L67" s="163">
        <f>IF(ISNUMBER('将来負担比率（分子）の構造'!L$53), IF('将来負担比率（分子）の構造'!L$53 &lt; 0, 0, '将来負担比率（分子）の構造'!L$53), NA())</f>
        <v>2743</v>
      </c>
      <c r="M67" s="163" t="e">
        <f>NA()</f>
        <v>#N/A</v>
      </c>
      <c r="N67" s="163" t="e">
        <f>NA()</f>
        <v>#N/A</v>
      </c>
      <c r="O67" s="163">
        <f>IF(ISNUMBER('将来負担比率（分子）の構造'!M$53), IF('将来負担比率（分子）の構造'!M$53 &lt; 0, 0, '将来負担比率（分子）の構造'!M$53), NA())</f>
        <v>2037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1697</v>
      </c>
      <c r="C72" s="167">
        <f>基金残高に係る経年分析!G55</f>
        <v>1943</v>
      </c>
      <c r="D72" s="167">
        <f>基金残高に係る経年分析!H55</f>
        <v>1887</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509</v>
      </c>
      <c r="C74" s="167">
        <f>基金残高に係る経年分析!G57</f>
        <v>558</v>
      </c>
      <c r="D74" s="167">
        <f>基金残高に係る経年分析!H57</f>
        <v>705</v>
      </c>
    </row>
  </sheetData>
  <sheetProtection algorithmName="SHA-512" hashValue="eI9lt6leoTREv43tn4QMroPpxR9GauVYpVO4zFS4vO5zyPOAsS+m8tf4ensSWzfNT8PK/p/kblPRBQlHb4/F+g==" saltValue="769iCEtLAWmovZGWy6Wq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1022879</v>
      </c>
      <c r="S5" s="677"/>
      <c r="T5" s="677"/>
      <c r="U5" s="677"/>
      <c r="V5" s="677"/>
      <c r="W5" s="677"/>
      <c r="X5" s="677"/>
      <c r="Y5" s="702"/>
      <c r="Z5" s="715">
        <v>14.9</v>
      </c>
      <c r="AA5" s="715"/>
      <c r="AB5" s="715"/>
      <c r="AC5" s="715"/>
      <c r="AD5" s="716">
        <v>1022879</v>
      </c>
      <c r="AE5" s="716"/>
      <c r="AF5" s="716"/>
      <c r="AG5" s="716"/>
      <c r="AH5" s="716"/>
      <c r="AI5" s="716"/>
      <c r="AJ5" s="716"/>
      <c r="AK5" s="716"/>
      <c r="AL5" s="703">
        <v>26.5</v>
      </c>
      <c r="AM5" s="685"/>
      <c r="AN5" s="685"/>
      <c r="AO5" s="704"/>
      <c r="AP5" s="679" t="s">
        <v>216</v>
      </c>
      <c r="AQ5" s="680"/>
      <c r="AR5" s="680"/>
      <c r="AS5" s="680"/>
      <c r="AT5" s="680"/>
      <c r="AU5" s="680"/>
      <c r="AV5" s="680"/>
      <c r="AW5" s="680"/>
      <c r="AX5" s="680"/>
      <c r="AY5" s="680"/>
      <c r="AZ5" s="680"/>
      <c r="BA5" s="680"/>
      <c r="BB5" s="680"/>
      <c r="BC5" s="680"/>
      <c r="BD5" s="680"/>
      <c r="BE5" s="680"/>
      <c r="BF5" s="681"/>
      <c r="BG5" s="621">
        <v>1018908</v>
      </c>
      <c r="BH5" s="622"/>
      <c r="BI5" s="622"/>
      <c r="BJ5" s="622"/>
      <c r="BK5" s="622"/>
      <c r="BL5" s="622"/>
      <c r="BM5" s="622"/>
      <c r="BN5" s="623"/>
      <c r="BO5" s="659">
        <v>99.6</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67712</v>
      </c>
      <c r="S6" s="622"/>
      <c r="T6" s="622"/>
      <c r="U6" s="622"/>
      <c r="V6" s="622"/>
      <c r="W6" s="622"/>
      <c r="X6" s="622"/>
      <c r="Y6" s="623"/>
      <c r="Z6" s="659">
        <v>1</v>
      </c>
      <c r="AA6" s="659"/>
      <c r="AB6" s="659"/>
      <c r="AC6" s="659"/>
      <c r="AD6" s="660">
        <v>67712</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1018908</v>
      </c>
      <c r="BH6" s="622"/>
      <c r="BI6" s="622"/>
      <c r="BJ6" s="622"/>
      <c r="BK6" s="622"/>
      <c r="BL6" s="622"/>
      <c r="BM6" s="622"/>
      <c r="BN6" s="623"/>
      <c r="BO6" s="659">
        <v>99.6</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91387</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91387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1077</v>
      </c>
      <c r="S7" s="622"/>
      <c r="T7" s="622"/>
      <c r="U7" s="622"/>
      <c r="V7" s="622"/>
      <c r="W7" s="622"/>
      <c r="X7" s="622"/>
      <c r="Y7" s="623"/>
      <c r="Z7" s="659">
        <v>0</v>
      </c>
      <c r="AA7" s="659"/>
      <c r="AB7" s="659"/>
      <c r="AC7" s="659"/>
      <c r="AD7" s="660">
        <v>1077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380324</v>
      </c>
      <c r="BH7" s="622"/>
      <c r="BI7" s="622"/>
      <c r="BJ7" s="622"/>
      <c r="BK7" s="622"/>
      <c r="BL7" s="622"/>
      <c r="BM7" s="622"/>
      <c r="BN7" s="623"/>
      <c r="BO7" s="659">
        <v>37.200000000000003</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1595830</v>
      </c>
      <c r="CS7" s="622"/>
      <c r="CT7" s="622"/>
      <c r="CU7" s="622"/>
      <c r="CV7" s="622"/>
      <c r="CW7" s="622"/>
      <c r="CX7" s="622"/>
      <c r="CY7" s="623"/>
      <c r="CZ7" s="659">
        <v>24.1</v>
      </c>
      <c r="DA7" s="659"/>
      <c r="DB7" s="659"/>
      <c r="DC7" s="659"/>
      <c r="DD7" s="627">
        <v>69968</v>
      </c>
      <c r="DE7" s="622"/>
      <c r="DF7" s="622"/>
      <c r="DG7" s="622"/>
      <c r="DH7" s="622"/>
      <c r="DI7" s="622"/>
      <c r="DJ7" s="622"/>
      <c r="DK7" s="622"/>
      <c r="DL7" s="622"/>
      <c r="DM7" s="622"/>
      <c r="DN7" s="622"/>
      <c r="DO7" s="622"/>
      <c r="DP7" s="623"/>
      <c r="DQ7" s="627">
        <v>1064560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11894</v>
      </c>
      <c r="S8" s="622"/>
      <c r="T8" s="622"/>
      <c r="U8" s="622"/>
      <c r="V8" s="622"/>
      <c r="W8" s="622"/>
      <c r="X8" s="622"/>
      <c r="Y8" s="623"/>
      <c r="Z8" s="659">
        <v>0.2</v>
      </c>
      <c r="AA8" s="659"/>
      <c r="AB8" s="659"/>
      <c r="AC8" s="659"/>
      <c r="AD8" s="660">
        <v>11894</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13995</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1547702</v>
      </c>
      <c r="CS8" s="622"/>
      <c r="CT8" s="622"/>
      <c r="CU8" s="622"/>
      <c r="CV8" s="622"/>
      <c r="CW8" s="622"/>
      <c r="CX8" s="622"/>
      <c r="CY8" s="623"/>
      <c r="CZ8" s="659">
        <v>23.4</v>
      </c>
      <c r="DA8" s="659"/>
      <c r="DB8" s="659"/>
      <c r="DC8" s="659"/>
      <c r="DD8" s="627">
        <v>24250</v>
      </c>
      <c r="DE8" s="622"/>
      <c r="DF8" s="622"/>
      <c r="DG8" s="622"/>
      <c r="DH8" s="622"/>
      <c r="DI8" s="622"/>
      <c r="DJ8" s="622"/>
      <c r="DK8" s="622"/>
      <c r="DL8" s="622"/>
      <c r="DM8" s="622"/>
      <c r="DN8" s="622"/>
      <c r="DO8" s="622"/>
      <c r="DP8" s="623"/>
      <c r="DQ8" s="627">
        <v>960781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15570</v>
      </c>
      <c r="S9" s="622"/>
      <c r="T9" s="622"/>
      <c r="U9" s="622"/>
      <c r="V9" s="622"/>
      <c r="W9" s="622"/>
      <c r="X9" s="622"/>
      <c r="Y9" s="623"/>
      <c r="Z9" s="659">
        <v>0.2</v>
      </c>
      <c r="AA9" s="659"/>
      <c r="AB9" s="659"/>
      <c r="AC9" s="659"/>
      <c r="AD9" s="660">
        <v>15570</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322903</v>
      </c>
      <c r="BH9" s="622"/>
      <c r="BI9" s="622"/>
      <c r="BJ9" s="622"/>
      <c r="BK9" s="622"/>
      <c r="BL9" s="622"/>
      <c r="BM9" s="622"/>
      <c r="BN9" s="623"/>
      <c r="BO9" s="659">
        <v>31.6</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694559</v>
      </c>
      <c r="CS9" s="622"/>
      <c r="CT9" s="622"/>
      <c r="CU9" s="622"/>
      <c r="CV9" s="622"/>
      <c r="CW9" s="622"/>
      <c r="CX9" s="622"/>
      <c r="CY9" s="623"/>
      <c r="CZ9" s="659">
        <v>10.5</v>
      </c>
      <c r="DA9" s="659"/>
      <c r="DB9" s="659"/>
      <c r="DC9" s="659"/>
      <c r="DD9" s="627">
        <v>20511</v>
      </c>
      <c r="DE9" s="622"/>
      <c r="DF9" s="622"/>
      <c r="DG9" s="622"/>
      <c r="DH9" s="622"/>
      <c r="DI9" s="622"/>
      <c r="DJ9" s="622"/>
      <c r="DK9" s="622"/>
      <c r="DL9" s="622"/>
      <c r="DM9" s="622"/>
      <c r="DN9" s="622"/>
      <c r="DO9" s="622"/>
      <c r="DP9" s="623"/>
      <c r="DQ9" s="627">
        <v>565916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22810</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13332</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11009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219090</v>
      </c>
      <c r="S11" s="622"/>
      <c r="T11" s="622"/>
      <c r="U11" s="622"/>
      <c r="V11" s="622"/>
      <c r="W11" s="622"/>
      <c r="X11" s="622"/>
      <c r="Y11" s="623"/>
      <c r="Z11" s="624">
        <v>3.2</v>
      </c>
      <c r="AA11" s="625"/>
      <c r="AB11" s="625"/>
      <c r="AC11" s="626"/>
      <c r="AD11" s="627">
        <v>219090</v>
      </c>
      <c r="AE11" s="622"/>
      <c r="AF11" s="622"/>
      <c r="AG11" s="622"/>
      <c r="AH11" s="622"/>
      <c r="AI11" s="622"/>
      <c r="AJ11" s="622"/>
      <c r="AK11" s="623"/>
      <c r="AL11" s="624">
        <v>5.7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20616</v>
      </c>
      <c r="BH11" s="622"/>
      <c r="BI11" s="622"/>
      <c r="BJ11" s="622"/>
      <c r="BK11" s="622"/>
      <c r="BL11" s="622"/>
      <c r="BM11" s="622"/>
      <c r="BN11" s="623"/>
      <c r="BO11" s="659">
        <v>2</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617702</v>
      </c>
      <c r="CS11" s="622"/>
      <c r="CT11" s="622"/>
      <c r="CU11" s="622"/>
      <c r="CV11" s="622"/>
      <c r="CW11" s="622"/>
      <c r="CX11" s="622"/>
      <c r="CY11" s="623"/>
      <c r="CZ11" s="659">
        <v>9.3000000000000007</v>
      </c>
      <c r="DA11" s="659"/>
      <c r="DB11" s="659"/>
      <c r="DC11" s="659"/>
      <c r="DD11" s="627">
        <v>3455</v>
      </c>
      <c r="DE11" s="622"/>
      <c r="DF11" s="622"/>
      <c r="DG11" s="622"/>
      <c r="DH11" s="622"/>
      <c r="DI11" s="622"/>
      <c r="DJ11" s="622"/>
      <c r="DK11" s="622"/>
      <c r="DL11" s="622"/>
      <c r="DM11" s="622"/>
      <c r="DN11" s="622"/>
      <c r="DO11" s="622"/>
      <c r="DP11" s="623"/>
      <c r="DQ11" s="627">
        <v>140437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23964</v>
      </c>
      <c r="S12" s="622"/>
      <c r="T12" s="622"/>
      <c r="U12" s="622"/>
      <c r="V12" s="622"/>
      <c r="W12" s="622"/>
      <c r="X12" s="622"/>
      <c r="Y12" s="623"/>
      <c r="Z12" s="659">
        <v>0.3</v>
      </c>
      <c r="AA12" s="659"/>
      <c r="AB12" s="659"/>
      <c r="AC12" s="659"/>
      <c r="AD12" s="660">
        <v>23964</v>
      </c>
      <c r="AE12" s="660"/>
      <c r="AF12" s="660"/>
      <c r="AG12" s="660"/>
      <c r="AH12" s="660"/>
      <c r="AI12" s="660"/>
      <c r="AJ12" s="660"/>
      <c r="AK12" s="660"/>
      <c r="AL12" s="624">
        <v>0.6</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536044</v>
      </c>
      <c r="BH12" s="622"/>
      <c r="BI12" s="622"/>
      <c r="BJ12" s="622"/>
      <c r="BK12" s="622"/>
      <c r="BL12" s="622"/>
      <c r="BM12" s="622"/>
      <c r="BN12" s="623"/>
      <c r="BO12" s="659">
        <v>52.4</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33102</v>
      </c>
      <c r="CS12" s="622"/>
      <c r="CT12" s="622"/>
      <c r="CU12" s="622"/>
      <c r="CV12" s="622"/>
      <c r="CW12" s="622"/>
      <c r="CX12" s="622"/>
      <c r="CY12" s="623"/>
      <c r="CZ12" s="659">
        <v>0.5</v>
      </c>
      <c r="DA12" s="659"/>
      <c r="DB12" s="659"/>
      <c r="DC12" s="659"/>
      <c r="DD12" s="627" t="s">
        <v>122</v>
      </c>
      <c r="DE12" s="622"/>
      <c r="DF12" s="622"/>
      <c r="DG12" s="622"/>
      <c r="DH12" s="622"/>
      <c r="DI12" s="622"/>
      <c r="DJ12" s="622"/>
      <c r="DK12" s="622"/>
      <c r="DL12" s="622"/>
      <c r="DM12" s="622"/>
      <c r="DN12" s="622"/>
      <c r="DO12" s="622"/>
      <c r="DP12" s="623"/>
      <c r="DQ12" s="627">
        <v>32946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535986</v>
      </c>
      <c r="BH13" s="622"/>
      <c r="BI13" s="622"/>
      <c r="BJ13" s="622"/>
      <c r="BK13" s="622"/>
      <c r="BL13" s="622"/>
      <c r="BM13" s="622"/>
      <c r="BN13" s="623"/>
      <c r="BO13" s="659">
        <v>52.4</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456011</v>
      </c>
      <c r="CS13" s="622"/>
      <c r="CT13" s="622"/>
      <c r="CU13" s="622"/>
      <c r="CV13" s="622"/>
      <c r="CW13" s="622"/>
      <c r="CX13" s="622"/>
      <c r="CY13" s="623"/>
      <c r="CZ13" s="659">
        <v>6.9</v>
      </c>
      <c r="DA13" s="659"/>
      <c r="DB13" s="659"/>
      <c r="DC13" s="659"/>
      <c r="DD13" s="627">
        <v>150550</v>
      </c>
      <c r="DE13" s="622"/>
      <c r="DF13" s="622"/>
      <c r="DG13" s="622"/>
      <c r="DH13" s="622"/>
      <c r="DI13" s="622"/>
      <c r="DJ13" s="622"/>
      <c r="DK13" s="622"/>
      <c r="DL13" s="622"/>
      <c r="DM13" s="622"/>
      <c r="DN13" s="622"/>
      <c r="DO13" s="622"/>
      <c r="DP13" s="623"/>
      <c r="DQ13" s="627">
        <v>364445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46891</v>
      </c>
      <c r="BH14" s="622"/>
      <c r="BI14" s="622"/>
      <c r="BJ14" s="622"/>
      <c r="BK14" s="622"/>
      <c r="BL14" s="622"/>
      <c r="BM14" s="622"/>
      <c r="BN14" s="623"/>
      <c r="BO14" s="659">
        <v>4.5999999999999996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361094</v>
      </c>
      <c r="CS14" s="622"/>
      <c r="CT14" s="622"/>
      <c r="CU14" s="622"/>
      <c r="CV14" s="622"/>
      <c r="CW14" s="622"/>
      <c r="CX14" s="622"/>
      <c r="CY14" s="623"/>
      <c r="CZ14" s="659">
        <v>5.5</v>
      </c>
      <c r="DA14" s="659"/>
      <c r="DB14" s="659"/>
      <c r="DC14" s="659"/>
      <c r="DD14" s="627">
        <v>22490</v>
      </c>
      <c r="DE14" s="622"/>
      <c r="DF14" s="622"/>
      <c r="DG14" s="622"/>
      <c r="DH14" s="622"/>
      <c r="DI14" s="622"/>
      <c r="DJ14" s="622"/>
      <c r="DK14" s="622"/>
      <c r="DL14" s="622"/>
      <c r="DM14" s="622"/>
      <c r="DN14" s="622"/>
      <c r="DO14" s="622"/>
      <c r="DP14" s="623"/>
      <c r="DQ14" s="627">
        <v>254463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14756</v>
      </c>
      <c r="S15" s="622"/>
      <c r="T15" s="622"/>
      <c r="U15" s="622"/>
      <c r="V15" s="622"/>
      <c r="W15" s="622"/>
      <c r="X15" s="622"/>
      <c r="Y15" s="623"/>
      <c r="Z15" s="659">
        <v>0.2</v>
      </c>
      <c r="AA15" s="659"/>
      <c r="AB15" s="659"/>
      <c r="AC15" s="659"/>
      <c r="AD15" s="660">
        <v>14756</v>
      </c>
      <c r="AE15" s="660"/>
      <c r="AF15" s="660"/>
      <c r="AG15" s="660"/>
      <c r="AH15" s="660"/>
      <c r="AI15" s="660"/>
      <c r="AJ15" s="660"/>
      <c r="AK15" s="660"/>
      <c r="AL15" s="624">
        <v>0.4</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55649</v>
      </c>
      <c r="BH15" s="622"/>
      <c r="BI15" s="622"/>
      <c r="BJ15" s="622"/>
      <c r="BK15" s="622"/>
      <c r="BL15" s="622"/>
      <c r="BM15" s="622"/>
      <c r="BN15" s="623"/>
      <c r="BO15" s="659">
        <v>5.4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630715</v>
      </c>
      <c r="CS15" s="622"/>
      <c r="CT15" s="622"/>
      <c r="CU15" s="622"/>
      <c r="CV15" s="622"/>
      <c r="CW15" s="622"/>
      <c r="CX15" s="622"/>
      <c r="CY15" s="623"/>
      <c r="CZ15" s="659">
        <v>9.5</v>
      </c>
      <c r="DA15" s="659"/>
      <c r="DB15" s="659"/>
      <c r="DC15" s="659"/>
      <c r="DD15" s="627">
        <v>15876</v>
      </c>
      <c r="DE15" s="622"/>
      <c r="DF15" s="622"/>
      <c r="DG15" s="622"/>
      <c r="DH15" s="622"/>
      <c r="DI15" s="622"/>
      <c r="DJ15" s="622"/>
      <c r="DK15" s="622"/>
      <c r="DL15" s="622"/>
      <c r="DM15" s="622"/>
      <c r="DN15" s="622"/>
      <c r="DO15" s="622"/>
      <c r="DP15" s="623"/>
      <c r="DQ15" s="627">
        <v>555471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26405</v>
      </c>
      <c r="S16" s="622"/>
      <c r="T16" s="622"/>
      <c r="U16" s="622"/>
      <c r="V16" s="622"/>
      <c r="W16" s="622"/>
      <c r="X16" s="622"/>
      <c r="Y16" s="623"/>
      <c r="Z16" s="659">
        <v>0.4</v>
      </c>
      <c r="AA16" s="659"/>
      <c r="AB16" s="659"/>
      <c r="AC16" s="659"/>
      <c r="AD16" s="660">
        <v>26405</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6197</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2842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36274</v>
      </c>
      <c r="S17" s="622"/>
      <c r="T17" s="622"/>
      <c r="U17" s="622"/>
      <c r="V17" s="622"/>
      <c r="W17" s="622"/>
      <c r="X17" s="622"/>
      <c r="Y17" s="623"/>
      <c r="Z17" s="659">
        <v>0.5</v>
      </c>
      <c r="AA17" s="659"/>
      <c r="AB17" s="659"/>
      <c r="AC17" s="659"/>
      <c r="AD17" s="660">
        <v>36274</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575991</v>
      </c>
      <c r="CS17" s="622"/>
      <c r="CT17" s="622"/>
      <c r="CU17" s="622"/>
      <c r="CV17" s="622"/>
      <c r="CW17" s="622"/>
      <c r="CX17" s="622"/>
      <c r="CY17" s="623"/>
      <c r="CZ17" s="659">
        <v>8.6999999999999993</v>
      </c>
      <c r="DA17" s="659"/>
      <c r="DB17" s="659"/>
      <c r="DC17" s="659"/>
      <c r="DD17" s="627" t="s">
        <v>122</v>
      </c>
      <c r="DE17" s="622"/>
      <c r="DF17" s="622"/>
      <c r="DG17" s="622"/>
      <c r="DH17" s="622"/>
      <c r="DI17" s="622"/>
      <c r="DJ17" s="622"/>
      <c r="DK17" s="622"/>
      <c r="DL17" s="622"/>
      <c r="DM17" s="622"/>
      <c r="DN17" s="622"/>
      <c r="DO17" s="622"/>
      <c r="DP17" s="623"/>
      <c r="DQ17" s="627">
        <v>575991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1478</v>
      </c>
      <c r="S18" s="622"/>
      <c r="T18" s="622"/>
      <c r="U18" s="622"/>
      <c r="V18" s="622"/>
      <c r="W18" s="622"/>
      <c r="X18" s="622"/>
      <c r="Y18" s="623"/>
      <c r="Z18" s="659">
        <v>0</v>
      </c>
      <c r="AA18" s="659"/>
      <c r="AB18" s="659"/>
      <c r="AC18" s="659"/>
      <c r="AD18" s="660">
        <v>1478</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33917</v>
      </c>
      <c r="S19" s="622"/>
      <c r="T19" s="622"/>
      <c r="U19" s="622"/>
      <c r="V19" s="622"/>
      <c r="W19" s="622"/>
      <c r="X19" s="622"/>
      <c r="Y19" s="623"/>
      <c r="Z19" s="659">
        <v>0.5</v>
      </c>
      <c r="AA19" s="659"/>
      <c r="AB19" s="659"/>
      <c r="AC19" s="659"/>
      <c r="AD19" s="660">
        <v>33917</v>
      </c>
      <c r="AE19" s="660"/>
      <c r="AF19" s="660"/>
      <c r="AG19" s="660"/>
      <c r="AH19" s="660"/>
      <c r="AI19" s="660"/>
      <c r="AJ19" s="660"/>
      <c r="AK19" s="660"/>
      <c r="AL19" s="624">
        <v>0.9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3971</v>
      </c>
      <c r="BH19" s="622"/>
      <c r="BI19" s="622"/>
      <c r="BJ19" s="622"/>
      <c r="BK19" s="622"/>
      <c r="BL19" s="622"/>
      <c r="BM19" s="622"/>
      <c r="BN19" s="623"/>
      <c r="BO19" s="659">
        <v>0.4</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879</v>
      </c>
      <c r="S20" s="622"/>
      <c r="T20" s="622"/>
      <c r="U20" s="622"/>
      <c r="V20" s="622"/>
      <c r="W20" s="622"/>
      <c r="X20" s="622"/>
      <c r="Y20" s="623"/>
      <c r="Z20" s="659">
        <v>0</v>
      </c>
      <c r="AA20" s="659"/>
      <c r="AB20" s="659"/>
      <c r="AC20" s="659"/>
      <c r="AD20" s="660">
        <v>879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3971</v>
      </c>
      <c r="BH20" s="622"/>
      <c r="BI20" s="622"/>
      <c r="BJ20" s="622"/>
      <c r="BK20" s="622"/>
      <c r="BL20" s="622"/>
      <c r="BM20" s="622"/>
      <c r="BN20" s="623"/>
      <c r="BO20" s="659">
        <v>0.4</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6623622</v>
      </c>
      <c r="CS20" s="622"/>
      <c r="CT20" s="622"/>
      <c r="CU20" s="622"/>
      <c r="CV20" s="622"/>
      <c r="CW20" s="622"/>
      <c r="CX20" s="622"/>
      <c r="CY20" s="623"/>
      <c r="CZ20" s="659">
        <v>100</v>
      </c>
      <c r="DA20" s="659"/>
      <c r="DB20" s="659"/>
      <c r="DC20" s="659"/>
      <c r="DD20" s="627">
        <v>307100</v>
      </c>
      <c r="DE20" s="622"/>
      <c r="DF20" s="622"/>
      <c r="DG20" s="622"/>
      <c r="DH20" s="622"/>
      <c r="DI20" s="622"/>
      <c r="DJ20" s="622"/>
      <c r="DK20" s="622"/>
      <c r="DL20" s="622"/>
      <c r="DM20" s="622"/>
      <c r="DN20" s="622"/>
      <c r="DO20" s="622"/>
      <c r="DP20" s="623"/>
      <c r="DQ20" s="627">
        <v>4620248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2680253</v>
      </c>
      <c r="S21" s="622"/>
      <c r="T21" s="622"/>
      <c r="U21" s="622"/>
      <c r="V21" s="622"/>
      <c r="W21" s="622"/>
      <c r="X21" s="622"/>
      <c r="Y21" s="623"/>
      <c r="Z21" s="659">
        <v>39.1</v>
      </c>
      <c r="AA21" s="659"/>
      <c r="AB21" s="659"/>
      <c r="AC21" s="659"/>
      <c r="AD21" s="660">
        <v>2399882</v>
      </c>
      <c r="AE21" s="660"/>
      <c r="AF21" s="660"/>
      <c r="AG21" s="660"/>
      <c r="AH21" s="660"/>
      <c r="AI21" s="660"/>
      <c r="AJ21" s="660"/>
      <c r="AK21" s="660"/>
      <c r="AL21" s="624">
        <v>62.1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3971</v>
      </c>
      <c r="BH21" s="622"/>
      <c r="BI21" s="622"/>
      <c r="BJ21" s="622"/>
      <c r="BK21" s="622"/>
      <c r="BL21" s="622"/>
      <c r="BM21" s="622"/>
      <c r="BN21" s="623"/>
      <c r="BO21" s="659">
        <v>0.4</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2399882</v>
      </c>
      <c r="S22" s="622"/>
      <c r="T22" s="622"/>
      <c r="U22" s="622"/>
      <c r="V22" s="622"/>
      <c r="W22" s="622"/>
      <c r="X22" s="622"/>
      <c r="Y22" s="623"/>
      <c r="Z22" s="659">
        <v>35</v>
      </c>
      <c r="AA22" s="659"/>
      <c r="AB22" s="659"/>
      <c r="AC22" s="659"/>
      <c r="AD22" s="660">
        <v>2399882</v>
      </c>
      <c r="AE22" s="660"/>
      <c r="AF22" s="660"/>
      <c r="AG22" s="660"/>
      <c r="AH22" s="660"/>
      <c r="AI22" s="660"/>
      <c r="AJ22" s="660"/>
      <c r="AK22" s="660"/>
      <c r="AL22" s="624">
        <v>62.1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280371</v>
      </c>
      <c r="S23" s="622"/>
      <c r="T23" s="622"/>
      <c r="U23" s="622"/>
      <c r="V23" s="622"/>
      <c r="W23" s="622"/>
      <c r="X23" s="622"/>
      <c r="Y23" s="623"/>
      <c r="Z23" s="659">
        <v>4.0999999999999996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2339421</v>
      </c>
      <c r="CS24" s="677"/>
      <c r="CT24" s="677"/>
      <c r="CU24" s="677"/>
      <c r="CV24" s="677"/>
      <c r="CW24" s="677"/>
      <c r="CX24" s="677"/>
      <c r="CY24" s="702"/>
      <c r="CZ24" s="703">
        <v>35.299999999999997</v>
      </c>
      <c r="DA24" s="685"/>
      <c r="DB24" s="685"/>
      <c r="DC24" s="705"/>
      <c r="DD24" s="701">
        <v>1860277</v>
      </c>
      <c r="DE24" s="677"/>
      <c r="DF24" s="677"/>
      <c r="DG24" s="677"/>
      <c r="DH24" s="677"/>
      <c r="DI24" s="677"/>
      <c r="DJ24" s="677"/>
      <c r="DK24" s="702"/>
      <c r="DL24" s="701">
        <v>1679070</v>
      </c>
      <c r="DM24" s="677"/>
      <c r="DN24" s="677"/>
      <c r="DO24" s="677"/>
      <c r="DP24" s="677"/>
      <c r="DQ24" s="677"/>
      <c r="DR24" s="677"/>
      <c r="DS24" s="677"/>
      <c r="DT24" s="677"/>
      <c r="DU24" s="677"/>
      <c r="DV24" s="702"/>
      <c r="DW24" s="703">
        <v>43.3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4119874</v>
      </c>
      <c r="S25" s="622"/>
      <c r="T25" s="622"/>
      <c r="U25" s="622"/>
      <c r="V25" s="622"/>
      <c r="W25" s="622"/>
      <c r="X25" s="622"/>
      <c r="Y25" s="623"/>
      <c r="Z25" s="659">
        <v>60.1</v>
      </c>
      <c r="AA25" s="659"/>
      <c r="AB25" s="659"/>
      <c r="AC25" s="659"/>
      <c r="AD25" s="660">
        <v>3839503</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1082674</v>
      </c>
      <c r="CS25" s="634"/>
      <c r="CT25" s="634"/>
      <c r="CU25" s="634"/>
      <c r="CV25" s="634"/>
      <c r="CW25" s="634"/>
      <c r="CX25" s="634"/>
      <c r="CY25" s="635"/>
      <c r="CZ25" s="624">
        <v>16.3</v>
      </c>
      <c r="DA25" s="636"/>
      <c r="DB25" s="636"/>
      <c r="DC25" s="637"/>
      <c r="DD25" s="627">
        <v>987598</v>
      </c>
      <c r="DE25" s="634"/>
      <c r="DF25" s="634"/>
      <c r="DG25" s="634"/>
      <c r="DH25" s="634"/>
      <c r="DI25" s="634"/>
      <c r="DJ25" s="634"/>
      <c r="DK25" s="635"/>
      <c r="DL25" s="627">
        <v>917472</v>
      </c>
      <c r="DM25" s="634"/>
      <c r="DN25" s="634"/>
      <c r="DO25" s="634"/>
      <c r="DP25" s="634"/>
      <c r="DQ25" s="634"/>
      <c r="DR25" s="634"/>
      <c r="DS25" s="634"/>
      <c r="DT25" s="634"/>
      <c r="DU25" s="634"/>
      <c r="DV25" s="635"/>
      <c r="DW25" s="624">
        <v>23.7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1102</v>
      </c>
      <c r="S26" s="622"/>
      <c r="T26" s="622"/>
      <c r="U26" s="622"/>
      <c r="V26" s="622"/>
      <c r="W26" s="622"/>
      <c r="X26" s="622"/>
      <c r="Y26" s="623"/>
      <c r="Z26" s="659">
        <v>0</v>
      </c>
      <c r="AA26" s="659"/>
      <c r="AB26" s="659"/>
      <c r="AC26" s="659"/>
      <c r="AD26" s="660">
        <v>1102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535387</v>
      </c>
      <c r="CS26" s="622"/>
      <c r="CT26" s="622"/>
      <c r="CU26" s="622"/>
      <c r="CV26" s="622"/>
      <c r="CW26" s="622"/>
      <c r="CX26" s="622"/>
      <c r="CY26" s="623"/>
      <c r="CZ26" s="624">
        <v>8.1</v>
      </c>
      <c r="DA26" s="636"/>
      <c r="DB26" s="636"/>
      <c r="DC26" s="637"/>
      <c r="DD26" s="627">
        <v>474567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17637</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1022879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680756</v>
      </c>
      <c r="CS27" s="634"/>
      <c r="CT27" s="634"/>
      <c r="CU27" s="634"/>
      <c r="CV27" s="634"/>
      <c r="CW27" s="634"/>
      <c r="CX27" s="634"/>
      <c r="CY27" s="635"/>
      <c r="CZ27" s="624">
        <v>10.3</v>
      </c>
      <c r="DA27" s="636"/>
      <c r="DB27" s="636"/>
      <c r="DC27" s="637"/>
      <c r="DD27" s="627">
        <v>296688</v>
      </c>
      <c r="DE27" s="634"/>
      <c r="DF27" s="634"/>
      <c r="DG27" s="634"/>
      <c r="DH27" s="634"/>
      <c r="DI27" s="634"/>
      <c r="DJ27" s="634"/>
      <c r="DK27" s="635"/>
      <c r="DL27" s="627">
        <v>185607</v>
      </c>
      <c r="DM27" s="634"/>
      <c r="DN27" s="634"/>
      <c r="DO27" s="634"/>
      <c r="DP27" s="634"/>
      <c r="DQ27" s="634"/>
      <c r="DR27" s="634"/>
      <c r="DS27" s="634"/>
      <c r="DT27" s="634"/>
      <c r="DU27" s="634"/>
      <c r="DV27" s="635"/>
      <c r="DW27" s="624">
        <v>4.8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43054</v>
      </c>
      <c r="S28" s="622"/>
      <c r="T28" s="622"/>
      <c r="U28" s="622"/>
      <c r="V28" s="622"/>
      <c r="W28" s="622"/>
      <c r="X28" s="622"/>
      <c r="Y28" s="623"/>
      <c r="Z28" s="659">
        <v>0.6</v>
      </c>
      <c r="AA28" s="659"/>
      <c r="AB28" s="659"/>
      <c r="AC28" s="659"/>
      <c r="AD28" s="660">
        <v>17805</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575991</v>
      </c>
      <c r="CS28" s="622"/>
      <c r="CT28" s="622"/>
      <c r="CU28" s="622"/>
      <c r="CV28" s="622"/>
      <c r="CW28" s="622"/>
      <c r="CX28" s="622"/>
      <c r="CY28" s="623"/>
      <c r="CZ28" s="624">
        <v>8.6999999999999993</v>
      </c>
      <c r="DA28" s="636"/>
      <c r="DB28" s="636"/>
      <c r="DC28" s="637"/>
      <c r="DD28" s="627">
        <v>575991</v>
      </c>
      <c r="DE28" s="622"/>
      <c r="DF28" s="622"/>
      <c r="DG28" s="622"/>
      <c r="DH28" s="622"/>
      <c r="DI28" s="622"/>
      <c r="DJ28" s="622"/>
      <c r="DK28" s="623"/>
      <c r="DL28" s="627">
        <v>575991</v>
      </c>
      <c r="DM28" s="622"/>
      <c r="DN28" s="622"/>
      <c r="DO28" s="622"/>
      <c r="DP28" s="622"/>
      <c r="DQ28" s="622"/>
      <c r="DR28" s="622"/>
      <c r="DS28" s="622"/>
      <c r="DT28" s="622"/>
      <c r="DU28" s="622"/>
      <c r="DV28" s="623"/>
      <c r="DW28" s="624">
        <v>14.9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31878</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575991</v>
      </c>
      <c r="CS29" s="634"/>
      <c r="CT29" s="634"/>
      <c r="CU29" s="634"/>
      <c r="CV29" s="634"/>
      <c r="CW29" s="634"/>
      <c r="CX29" s="634"/>
      <c r="CY29" s="635"/>
      <c r="CZ29" s="624">
        <v>8.6999999999999993</v>
      </c>
      <c r="DA29" s="636"/>
      <c r="DB29" s="636"/>
      <c r="DC29" s="637"/>
      <c r="DD29" s="627">
        <v>575991</v>
      </c>
      <c r="DE29" s="634"/>
      <c r="DF29" s="634"/>
      <c r="DG29" s="634"/>
      <c r="DH29" s="634"/>
      <c r="DI29" s="634"/>
      <c r="DJ29" s="634"/>
      <c r="DK29" s="635"/>
      <c r="DL29" s="627">
        <v>575991</v>
      </c>
      <c r="DM29" s="634"/>
      <c r="DN29" s="634"/>
      <c r="DO29" s="634"/>
      <c r="DP29" s="634"/>
      <c r="DQ29" s="634"/>
      <c r="DR29" s="634"/>
      <c r="DS29" s="634"/>
      <c r="DT29" s="634"/>
      <c r="DU29" s="634"/>
      <c r="DV29" s="635"/>
      <c r="DW29" s="624">
        <v>14.9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535442</v>
      </c>
      <c r="S30" s="622"/>
      <c r="T30" s="622"/>
      <c r="U30" s="622"/>
      <c r="V30" s="622"/>
      <c r="W30" s="622"/>
      <c r="X30" s="622"/>
      <c r="Y30" s="623"/>
      <c r="Z30" s="659">
        <v>7.8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540775</v>
      </c>
      <c r="CS30" s="622"/>
      <c r="CT30" s="622"/>
      <c r="CU30" s="622"/>
      <c r="CV30" s="622"/>
      <c r="CW30" s="622"/>
      <c r="CX30" s="622"/>
      <c r="CY30" s="623"/>
      <c r="CZ30" s="624">
        <v>8.1999999999999993</v>
      </c>
      <c r="DA30" s="636"/>
      <c r="DB30" s="636"/>
      <c r="DC30" s="637"/>
      <c r="DD30" s="627">
        <v>540775</v>
      </c>
      <c r="DE30" s="622"/>
      <c r="DF30" s="622"/>
      <c r="DG30" s="622"/>
      <c r="DH30" s="622"/>
      <c r="DI30" s="622"/>
      <c r="DJ30" s="622"/>
      <c r="DK30" s="623"/>
      <c r="DL30" s="627">
        <v>540775</v>
      </c>
      <c r="DM30" s="622"/>
      <c r="DN30" s="622"/>
      <c r="DO30" s="622"/>
      <c r="DP30" s="622"/>
      <c r="DQ30" s="622"/>
      <c r="DR30" s="622"/>
      <c r="DS30" s="622"/>
      <c r="DT30" s="622"/>
      <c r="DU30" s="622"/>
      <c r="DV30" s="623"/>
      <c r="DW30" s="624">
        <v>14</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v>
      </c>
      <c r="BH31" s="684"/>
      <c r="BI31" s="684"/>
      <c r="BJ31" s="684"/>
      <c r="BK31" s="684"/>
      <c r="BL31" s="684"/>
      <c r="BM31" s="685">
        <v>96.4</v>
      </c>
      <c r="BN31" s="684"/>
      <c r="BO31" s="684"/>
      <c r="BP31" s="684"/>
      <c r="BQ31" s="686"/>
      <c r="BR31" s="683">
        <v>99.1</v>
      </c>
      <c r="BS31" s="684"/>
      <c r="BT31" s="684"/>
      <c r="BU31" s="684"/>
      <c r="BV31" s="684"/>
      <c r="BW31" s="684"/>
      <c r="BX31" s="685">
        <v>96.7</v>
      </c>
      <c r="BY31" s="684"/>
      <c r="BZ31" s="684"/>
      <c r="CA31" s="684"/>
      <c r="CB31" s="686"/>
      <c r="CD31" s="642"/>
      <c r="CE31" s="643"/>
      <c r="CF31" s="618" t="s">
        <v>300</v>
      </c>
      <c r="CG31" s="619"/>
      <c r="CH31" s="619"/>
      <c r="CI31" s="619"/>
      <c r="CJ31" s="619"/>
      <c r="CK31" s="619"/>
      <c r="CL31" s="619"/>
      <c r="CM31" s="619"/>
      <c r="CN31" s="619"/>
      <c r="CO31" s="619"/>
      <c r="CP31" s="619"/>
      <c r="CQ31" s="620"/>
      <c r="CR31" s="621">
        <v>35216</v>
      </c>
      <c r="CS31" s="634"/>
      <c r="CT31" s="634"/>
      <c r="CU31" s="634"/>
      <c r="CV31" s="634"/>
      <c r="CW31" s="634"/>
      <c r="CX31" s="634"/>
      <c r="CY31" s="635"/>
      <c r="CZ31" s="624">
        <v>0.5</v>
      </c>
      <c r="DA31" s="636"/>
      <c r="DB31" s="636"/>
      <c r="DC31" s="637"/>
      <c r="DD31" s="627">
        <v>35216</v>
      </c>
      <c r="DE31" s="634"/>
      <c r="DF31" s="634"/>
      <c r="DG31" s="634"/>
      <c r="DH31" s="634"/>
      <c r="DI31" s="634"/>
      <c r="DJ31" s="634"/>
      <c r="DK31" s="635"/>
      <c r="DL31" s="627">
        <v>35216</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828408</v>
      </c>
      <c r="S32" s="622"/>
      <c r="T32" s="622"/>
      <c r="U32" s="622"/>
      <c r="V32" s="622"/>
      <c r="W32" s="622"/>
      <c r="X32" s="622"/>
      <c r="Y32" s="623"/>
      <c r="Z32" s="659">
        <v>12.1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98.7</v>
      </c>
      <c r="BH32" s="634"/>
      <c r="BI32" s="634"/>
      <c r="BJ32" s="634"/>
      <c r="BK32" s="634"/>
      <c r="BL32" s="634"/>
      <c r="BM32" s="625">
        <v>96</v>
      </c>
      <c r="BN32" s="634"/>
      <c r="BO32" s="634"/>
      <c r="BP32" s="634"/>
      <c r="BQ32" s="657"/>
      <c r="BR32" s="692">
        <v>98.9</v>
      </c>
      <c r="BS32" s="634"/>
      <c r="BT32" s="634"/>
      <c r="BU32" s="634"/>
      <c r="BV32" s="634"/>
      <c r="BW32" s="634"/>
      <c r="BX32" s="625">
        <v>96.6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7071</v>
      </c>
      <c r="S33" s="622"/>
      <c r="T33" s="622"/>
      <c r="U33" s="622"/>
      <c r="V33" s="622"/>
      <c r="W33" s="622"/>
      <c r="X33" s="622"/>
      <c r="Y33" s="623"/>
      <c r="Z33" s="659">
        <v>0.1</v>
      </c>
      <c r="AA33" s="659"/>
      <c r="AB33" s="659"/>
      <c r="AC33" s="659"/>
      <c r="AD33" s="660">
        <v>5687</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v>
      </c>
      <c r="BH33" s="606"/>
      <c r="BI33" s="606"/>
      <c r="BJ33" s="606"/>
      <c r="BK33" s="606"/>
      <c r="BL33" s="606"/>
      <c r="BM33" s="652">
        <v>96.1</v>
      </c>
      <c r="BN33" s="606"/>
      <c r="BO33" s="606"/>
      <c r="BP33" s="606"/>
      <c r="BQ33" s="669"/>
      <c r="BR33" s="682">
        <v>99.1</v>
      </c>
      <c r="BS33" s="606"/>
      <c r="BT33" s="606"/>
      <c r="BU33" s="606"/>
      <c r="BV33" s="606"/>
      <c r="BW33" s="606"/>
      <c r="BX33" s="652">
        <v>96.3</v>
      </c>
      <c r="BY33" s="606"/>
      <c r="BZ33" s="606"/>
      <c r="CA33" s="606"/>
      <c r="CB33" s="669"/>
      <c r="CD33" s="618" t="s">
        <v>307</v>
      </c>
      <c r="CE33" s="619"/>
      <c r="CF33" s="619"/>
      <c r="CG33" s="619"/>
      <c r="CH33" s="619"/>
      <c r="CI33" s="619"/>
      <c r="CJ33" s="619"/>
      <c r="CK33" s="619"/>
      <c r="CL33" s="619"/>
      <c r="CM33" s="619"/>
      <c r="CN33" s="619"/>
      <c r="CO33" s="619"/>
      <c r="CP33" s="619"/>
      <c r="CQ33" s="620"/>
      <c r="CR33" s="621">
        <v>3970904</v>
      </c>
      <c r="CS33" s="634"/>
      <c r="CT33" s="634"/>
      <c r="CU33" s="634"/>
      <c r="CV33" s="634"/>
      <c r="CW33" s="634"/>
      <c r="CX33" s="634"/>
      <c r="CY33" s="635"/>
      <c r="CZ33" s="624">
        <v>60</v>
      </c>
      <c r="DA33" s="636"/>
      <c r="DB33" s="636"/>
      <c r="DC33" s="637"/>
      <c r="DD33" s="627">
        <v>2636127</v>
      </c>
      <c r="DE33" s="634"/>
      <c r="DF33" s="634"/>
      <c r="DG33" s="634"/>
      <c r="DH33" s="634"/>
      <c r="DI33" s="634"/>
      <c r="DJ33" s="634"/>
      <c r="DK33" s="635"/>
      <c r="DL33" s="627">
        <v>1971711</v>
      </c>
      <c r="DM33" s="634"/>
      <c r="DN33" s="634"/>
      <c r="DO33" s="634"/>
      <c r="DP33" s="634"/>
      <c r="DQ33" s="634"/>
      <c r="DR33" s="634"/>
      <c r="DS33" s="634"/>
      <c r="DT33" s="634"/>
      <c r="DU33" s="634"/>
      <c r="DV33" s="635"/>
      <c r="DW33" s="624">
        <v>50.9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35626</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1383806</v>
      </c>
      <c r="CS34" s="622"/>
      <c r="CT34" s="622"/>
      <c r="CU34" s="622"/>
      <c r="CV34" s="622"/>
      <c r="CW34" s="622"/>
      <c r="CX34" s="622"/>
      <c r="CY34" s="623"/>
      <c r="CZ34" s="624">
        <v>20.9</v>
      </c>
      <c r="DA34" s="636"/>
      <c r="DB34" s="636"/>
      <c r="DC34" s="637"/>
      <c r="DD34" s="627">
        <v>928557</v>
      </c>
      <c r="DE34" s="622"/>
      <c r="DF34" s="622"/>
      <c r="DG34" s="622"/>
      <c r="DH34" s="622"/>
      <c r="DI34" s="622"/>
      <c r="DJ34" s="622"/>
      <c r="DK34" s="623"/>
      <c r="DL34" s="627">
        <v>657290</v>
      </c>
      <c r="DM34" s="622"/>
      <c r="DN34" s="622"/>
      <c r="DO34" s="622"/>
      <c r="DP34" s="622"/>
      <c r="DQ34" s="622"/>
      <c r="DR34" s="622"/>
      <c r="DS34" s="622"/>
      <c r="DT34" s="622"/>
      <c r="DU34" s="622"/>
      <c r="DV34" s="623"/>
      <c r="DW34" s="624">
        <v>17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464014</v>
      </c>
      <c r="S35" s="622"/>
      <c r="T35" s="622"/>
      <c r="U35" s="622"/>
      <c r="V35" s="622"/>
      <c r="W35" s="622"/>
      <c r="X35" s="622"/>
      <c r="Y35" s="623"/>
      <c r="Z35" s="659">
        <v>6.8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15402</v>
      </c>
      <c r="CS35" s="634"/>
      <c r="CT35" s="634"/>
      <c r="CU35" s="634"/>
      <c r="CV35" s="634"/>
      <c r="CW35" s="634"/>
      <c r="CX35" s="634"/>
      <c r="CY35" s="635"/>
      <c r="CZ35" s="624">
        <v>0.2</v>
      </c>
      <c r="DA35" s="636"/>
      <c r="DB35" s="636"/>
      <c r="DC35" s="637"/>
      <c r="DD35" s="627">
        <v>14727</v>
      </c>
      <c r="DE35" s="634"/>
      <c r="DF35" s="634"/>
      <c r="DG35" s="634"/>
      <c r="DH35" s="634"/>
      <c r="DI35" s="634"/>
      <c r="DJ35" s="634"/>
      <c r="DK35" s="635"/>
      <c r="DL35" s="627">
        <v>14727</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176286</v>
      </c>
      <c r="S36" s="622"/>
      <c r="T36" s="622"/>
      <c r="U36" s="622"/>
      <c r="V36" s="622"/>
      <c r="W36" s="622"/>
      <c r="X36" s="622"/>
      <c r="Y36" s="623"/>
      <c r="Z36" s="659">
        <v>2.6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830050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102618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1455179</v>
      </c>
      <c r="CS36" s="622"/>
      <c r="CT36" s="622"/>
      <c r="CU36" s="622"/>
      <c r="CV36" s="622"/>
      <c r="CW36" s="622"/>
      <c r="CX36" s="622"/>
      <c r="CY36" s="623"/>
      <c r="CZ36" s="624">
        <v>22</v>
      </c>
      <c r="DA36" s="636"/>
      <c r="DB36" s="636"/>
      <c r="DC36" s="637"/>
      <c r="DD36" s="627">
        <v>820939</v>
      </c>
      <c r="DE36" s="622"/>
      <c r="DF36" s="622"/>
      <c r="DG36" s="622"/>
      <c r="DH36" s="622"/>
      <c r="DI36" s="622"/>
      <c r="DJ36" s="622"/>
      <c r="DK36" s="623"/>
      <c r="DL36" s="627">
        <v>758321</v>
      </c>
      <c r="DM36" s="622"/>
      <c r="DN36" s="622"/>
      <c r="DO36" s="622"/>
      <c r="DP36" s="622"/>
      <c r="DQ36" s="622"/>
      <c r="DR36" s="622"/>
      <c r="DS36" s="622"/>
      <c r="DT36" s="622"/>
      <c r="DU36" s="622"/>
      <c r="DV36" s="623"/>
      <c r="DW36" s="624">
        <v>19.600000000000001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157931</v>
      </c>
      <c r="S37" s="622"/>
      <c r="T37" s="622"/>
      <c r="U37" s="622"/>
      <c r="V37" s="622"/>
      <c r="W37" s="622"/>
      <c r="X37" s="622"/>
      <c r="Y37" s="623"/>
      <c r="Z37" s="659">
        <v>2.2999999999999998</v>
      </c>
      <c r="AA37" s="659"/>
      <c r="AB37" s="659"/>
      <c r="AC37" s="659"/>
      <c r="AD37" s="660">
        <v>171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254507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90412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134144</v>
      </c>
      <c r="CS37" s="634"/>
      <c r="CT37" s="634"/>
      <c r="CU37" s="634"/>
      <c r="CV37" s="634"/>
      <c r="CW37" s="634"/>
      <c r="CX37" s="634"/>
      <c r="CY37" s="635"/>
      <c r="CZ37" s="624">
        <v>2</v>
      </c>
      <c r="DA37" s="636"/>
      <c r="DB37" s="636"/>
      <c r="DC37" s="637"/>
      <c r="DD37" s="627">
        <v>102844</v>
      </c>
      <c r="DE37" s="634"/>
      <c r="DF37" s="634"/>
      <c r="DG37" s="634"/>
      <c r="DH37" s="634"/>
      <c r="DI37" s="634"/>
      <c r="DJ37" s="634"/>
      <c r="DK37" s="635"/>
      <c r="DL37" s="627">
        <v>96926</v>
      </c>
      <c r="DM37" s="634"/>
      <c r="DN37" s="634"/>
      <c r="DO37" s="634"/>
      <c r="DP37" s="634"/>
      <c r="DQ37" s="634"/>
      <c r="DR37" s="634"/>
      <c r="DS37" s="634"/>
      <c r="DT37" s="634"/>
      <c r="DU37" s="634"/>
      <c r="DV37" s="635"/>
      <c r="DW37" s="624">
        <v>2.5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439558</v>
      </c>
      <c r="S38" s="622"/>
      <c r="T38" s="622"/>
      <c r="U38" s="622"/>
      <c r="V38" s="622"/>
      <c r="W38" s="622"/>
      <c r="X38" s="622"/>
      <c r="Y38" s="623"/>
      <c r="Z38" s="659">
        <v>6.4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1605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575543</v>
      </c>
      <c r="CS38" s="622"/>
      <c r="CT38" s="622"/>
      <c r="CU38" s="622"/>
      <c r="CV38" s="622"/>
      <c r="CW38" s="622"/>
      <c r="CX38" s="622"/>
      <c r="CY38" s="623"/>
      <c r="CZ38" s="624">
        <v>8.6999999999999993</v>
      </c>
      <c r="DA38" s="636"/>
      <c r="DB38" s="636"/>
      <c r="DC38" s="637"/>
      <c r="DD38" s="627">
        <v>447671</v>
      </c>
      <c r="DE38" s="622"/>
      <c r="DF38" s="622"/>
      <c r="DG38" s="622"/>
      <c r="DH38" s="622"/>
      <c r="DI38" s="622"/>
      <c r="DJ38" s="622"/>
      <c r="DK38" s="623"/>
      <c r="DL38" s="627">
        <v>431866</v>
      </c>
      <c r="DM38" s="622"/>
      <c r="DN38" s="622"/>
      <c r="DO38" s="622"/>
      <c r="DP38" s="622"/>
      <c r="DQ38" s="622"/>
      <c r="DR38" s="622"/>
      <c r="DS38" s="622"/>
      <c r="DT38" s="622"/>
      <c r="DU38" s="622"/>
      <c r="DV38" s="623"/>
      <c r="DW38" s="624">
        <v>11.1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2494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431467</v>
      </c>
      <c r="CS39" s="634"/>
      <c r="CT39" s="634"/>
      <c r="CU39" s="634"/>
      <c r="CV39" s="634"/>
      <c r="CW39" s="634"/>
      <c r="CX39" s="634"/>
      <c r="CY39" s="635"/>
      <c r="CZ39" s="624">
        <v>6.5</v>
      </c>
      <c r="DA39" s="636"/>
      <c r="DB39" s="636"/>
      <c r="DC39" s="637"/>
      <c r="DD39" s="627">
        <v>314726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9858</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109507</v>
      </c>
      <c r="CS40" s="622"/>
      <c r="CT40" s="622"/>
      <c r="CU40" s="622"/>
      <c r="CV40" s="622"/>
      <c r="CW40" s="622"/>
      <c r="CX40" s="622"/>
      <c r="CY40" s="623"/>
      <c r="CZ40" s="624">
        <v>1.7</v>
      </c>
      <c r="DA40" s="636"/>
      <c r="DB40" s="636"/>
      <c r="DC40" s="637"/>
      <c r="DD40" s="627">
        <v>109507</v>
      </c>
      <c r="DE40" s="622"/>
      <c r="DF40" s="622"/>
      <c r="DG40" s="622"/>
      <c r="DH40" s="622"/>
      <c r="DI40" s="622"/>
      <c r="DJ40" s="622"/>
      <c r="DK40" s="623"/>
      <c r="DL40" s="627">
        <v>109507</v>
      </c>
      <c r="DM40" s="622"/>
      <c r="DN40" s="622"/>
      <c r="DO40" s="622"/>
      <c r="DP40" s="622"/>
      <c r="DQ40" s="622"/>
      <c r="DR40" s="622"/>
      <c r="DS40" s="622"/>
      <c r="DT40" s="622"/>
      <c r="DU40" s="622"/>
      <c r="DV40" s="623"/>
      <c r="DW40" s="624">
        <v>2.8</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6857881</v>
      </c>
      <c r="S41" s="646"/>
      <c r="T41" s="646"/>
      <c r="U41" s="646"/>
      <c r="V41" s="646"/>
      <c r="W41" s="646"/>
      <c r="X41" s="646"/>
      <c r="Y41" s="649"/>
      <c r="Z41" s="650">
        <v>100</v>
      </c>
      <c r="AA41" s="650"/>
      <c r="AB41" s="650"/>
      <c r="AC41" s="650"/>
      <c r="AD41" s="651">
        <v>3864268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148931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3</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426612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424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313297</v>
      </c>
      <c r="CS42" s="634"/>
      <c r="CT42" s="634"/>
      <c r="CU42" s="634"/>
      <c r="CV42" s="634"/>
      <c r="CW42" s="634"/>
      <c r="CX42" s="634"/>
      <c r="CY42" s="635"/>
      <c r="CZ42" s="624">
        <v>4.7</v>
      </c>
      <c r="DA42" s="636"/>
      <c r="DB42" s="636"/>
      <c r="DC42" s="637"/>
      <c r="DD42" s="627">
        <v>123844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57099</v>
      </c>
      <c r="CS43" s="634"/>
      <c r="CT43" s="634"/>
      <c r="CU43" s="634"/>
      <c r="CV43" s="634"/>
      <c r="CW43" s="634"/>
      <c r="CX43" s="634"/>
      <c r="CY43" s="635"/>
      <c r="CZ43" s="624">
        <v>0.9</v>
      </c>
      <c r="DA43" s="636"/>
      <c r="DB43" s="636"/>
      <c r="DC43" s="637"/>
      <c r="DD43" s="627">
        <v>47399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307100</v>
      </c>
      <c r="CS44" s="622"/>
      <c r="CT44" s="622"/>
      <c r="CU44" s="622"/>
      <c r="CV44" s="622"/>
      <c r="CW44" s="622"/>
      <c r="CX44" s="622"/>
      <c r="CY44" s="623"/>
      <c r="CZ44" s="624">
        <v>4.5999999999999996</v>
      </c>
      <c r="DA44" s="625"/>
      <c r="DB44" s="625"/>
      <c r="DC44" s="626"/>
      <c r="DD44" s="627">
        <v>121002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29916</v>
      </c>
      <c r="CS45" s="634"/>
      <c r="CT45" s="634"/>
      <c r="CU45" s="634"/>
      <c r="CV45" s="634"/>
      <c r="CW45" s="634"/>
      <c r="CX45" s="634"/>
      <c r="CY45" s="635"/>
      <c r="CZ45" s="624">
        <v>0.5</v>
      </c>
      <c r="DA45" s="636"/>
      <c r="DB45" s="636"/>
      <c r="DC45" s="637"/>
      <c r="DD45" s="627">
        <v>14073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277184</v>
      </c>
      <c r="CS46" s="622"/>
      <c r="CT46" s="622"/>
      <c r="CU46" s="622"/>
      <c r="CV46" s="622"/>
      <c r="CW46" s="622"/>
      <c r="CX46" s="622"/>
      <c r="CY46" s="623"/>
      <c r="CZ46" s="624">
        <v>4.2</v>
      </c>
      <c r="DA46" s="625"/>
      <c r="DB46" s="625"/>
      <c r="DC46" s="626"/>
      <c r="DD46" s="627">
        <v>106929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6197</v>
      </c>
      <c r="CS47" s="634"/>
      <c r="CT47" s="634"/>
      <c r="CU47" s="634"/>
      <c r="CV47" s="634"/>
      <c r="CW47" s="634"/>
      <c r="CX47" s="634"/>
      <c r="CY47" s="635"/>
      <c r="CZ47" s="624">
        <v>0.1</v>
      </c>
      <c r="DA47" s="636"/>
      <c r="DB47" s="636"/>
      <c r="DC47" s="637"/>
      <c r="DD47" s="627">
        <v>2842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6623622</v>
      </c>
      <c r="CS49" s="606"/>
      <c r="CT49" s="606"/>
      <c r="CU49" s="606"/>
      <c r="CV49" s="606"/>
      <c r="CW49" s="606"/>
      <c r="CX49" s="606"/>
      <c r="CY49" s="607"/>
      <c r="CZ49" s="608">
        <v>100</v>
      </c>
      <c r="DA49" s="609"/>
      <c r="DB49" s="609"/>
      <c r="DC49" s="610"/>
      <c r="DD49" s="611">
        <v>4620248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42fZNROC42c7zOo5WaPbl1U/5TdzAMbt/ToDWTll2OtP+gZV1nTTe87UgdxhdpmKL1WJv3qZ992+ZMLheTEbyQ==" saltValue="zwgvXzijHw3d7sqd06SG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4" t="s">
        <v>353</v>
      </c>
      <c r="DK2" s="1095"/>
      <c r="DL2" s="1095"/>
      <c r="DM2" s="1095"/>
      <c r="DN2" s="1095"/>
      <c r="DO2" s="1096"/>
      <c r="DP2" s="216"/>
      <c r="DQ2" s="1094" t="s">
        <v>354</v>
      </c>
      <c r="DR2" s="1095"/>
      <c r="DS2" s="1095"/>
      <c r="DT2" s="1095"/>
      <c r="DU2" s="1095"/>
      <c r="DV2" s="1095"/>
      <c r="DW2" s="1095"/>
      <c r="DX2" s="1095"/>
      <c r="DY2" s="1095"/>
      <c r="DZ2" s="109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8" t="s">
        <v>357</v>
      </c>
      <c r="B5" s="999"/>
      <c r="C5" s="999"/>
      <c r="D5" s="999"/>
      <c r="E5" s="999"/>
      <c r="F5" s="999"/>
      <c r="G5" s="999"/>
      <c r="H5" s="999"/>
      <c r="I5" s="999"/>
      <c r="J5" s="999"/>
      <c r="K5" s="999"/>
      <c r="L5" s="999"/>
      <c r="M5" s="999"/>
      <c r="N5" s="999"/>
      <c r="O5" s="999"/>
      <c r="P5" s="1000"/>
      <c r="Q5" s="1004" t="s">
        <v>358</v>
      </c>
      <c r="R5" s="1005"/>
      <c r="S5" s="1005"/>
      <c r="T5" s="1005"/>
      <c r="U5" s="1006"/>
      <c r="V5" s="1004" t="s">
        <v>359</v>
      </c>
      <c r="W5" s="1005"/>
      <c r="X5" s="1005"/>
      <c r="Y5" s="1005"/>
      <c r="Z5" s="1006"/>
      <c r="AA5" s="1004" t="s">
        <v>360</v>
      </c>
      <c r="AB5" s="1005"/>
      <c r="AC5" s="1005"/>
      <c r="AD5" s="1005"/>
      <c r="AE5" s="1005"/>
      <c r="AF5" s="1097" t="s">
        <v>361</v>
      </c>
      <c r="AG5" s="1005"/>
      <c r="AH5" s="1005"/>
      <c r="AI5" s="1005"/>
      <c r="AJ5" s="1018"/>
      <c r="AK5" s="1005" t="s">
        <v>362</v>
      </c>
      <c r="AL5" s="1005"/>
      <c r="AM5" s="1005"/>
      <c r="AN5" s="1005"/>
      <c r="AO5" s="1006"/>
      <c r="AP5" s="1004" t="s">
        <v>363</v>
      </c>
      <c r="AQ5" s="1005"/>
      <c r="AR5" s="1005"/>
      <c r="AS5" s="1005"/>
      <c r="AT5" s="1006"/>
      <c r="AU5" s="1004" t="s">
        <v>364</v>
      </c>
      <c r="AV5" s="1005"/>
      <c r="AW5" s="1005"/>
      <c r="AX5" s="1005"/>
      <c r="AY5" s="1018"/>
      <c r="AZ5" s="220"/>
      <c r="BA5" s="220"/>
      <c r="BB5" s="220"/>
      <c r="BC5" s="220"/>
      <c r="BD5" s="220"/>
      <c r="BE5" s="221"/>
      <c r="BF5" s="221"/>
      <c r="BG5" s="221"/>
      <c r="BH5" s="221"/>
      <c r="BI5" s="221"/>
      <c r="BJ5" s="221"/>
      <c r="BK5" s="221"/>
      <c r="BL5" s="221"/>
      <c r="BM5" s="221"/>
      <c r="BN5" s="221"/>
      <c r="BO5" s="221"/>
      <c r="BP5" s="221"/>
      <c r="BQ5" s="998" t="s">
        <v>365</v>
      </c>
      <c r="BR5" s="999"/>
      <c r="BS5" s="999"/>
      <c r="BT5" s="999"/>
      <c r="BU5" s="999"/>
      <c r="BV5" s="999"/>
      <c r="BW5" s="999"/>
      <c r="BX5" s="999"/>
      <c r="BY5" s="999"/>
      <c r="BZ5" s="999"/>
      <c r="CA5" s="999"/>
      <c r="CB5" s="999"/>
      <c r="CC5" s="999"/>
      <c r="CD5" s="999"/>
      <c r="CE5" s="999"/>
      <c r="CF5" s="999"/>
      <c r="CG5" s="1000"/>
      <c r="CH5" s="1004" t="s">
        <v>366</v>
      </c>
      <c r="CI5" s="1005"/>
      <c r="CJ5" s="1005"/>
      <c r="CK5" s="1005"/>
      <c r="CL5" s="1006"/>
      <c r="CM5" s="1004" t="s">
        <v>367</v>
      </c>
      <c r="CN5" s="1005"/>
      <c r="CO5" s="1005"/>
      <c r="CP5" s="1005"/>
      <c r="CQ5" s="1006"/>
      <c r="CR5" s="1004" t="s">
        <v>368</v>
      </c>
      <c r="CS5" s="1005"/>
      <c r="CT5" s="1005"/>
      <c r="CU5" s="1005"/>
      <c r="CV5" s="1006"/>
      <c r="CW5" s="1004" t="s">
        <v>369</v>
      </c>
      <c r="CX5" s="1005"/>
      <c r="CY5" s="1005"/>
      <c r="CZ5" s="1005"/>
      <c r="DA5" s="1006"/>
      <c r="DB5" s="1004" t="s">
        <v>370</v>
      </c>
      <c r="DC5" s="1005"/>
      <c r="DD5" s="1005"/>
      <c r="DE5" s="1005"/>
      <c r="DF5" s="1006"/>
      <c r="DG5" s="1087" t="s">
        <v>371</v>
      </c>
      <c r="DH5" s="1088"/>
      <c r="DI5" s="1088"/>
      <c r="DJ5" s="1088"/>
      <c r="DK5" s="1089"/>
      <c r="DL5" s="1087" t="s">
        <v>372</v>
      </c>
      <c r="DM5" s="1088"/>
      <c r="DN5" s="1088"/>
      <c r="DO5" s="1088"/>
      <c r="DP5" s="1089"/>
      <c r="DQ5" s="1004" t="s">
        <v>373</v>
      </c>
      <c r="DR5" s="1005"/>
      <c r="DS5" s="1005"/>
      <c r="DT5" s="1005"/>
      <c r="DU5" s="1006"/>
      <c r="DV5" s="1004" t="s">
        <v>364</v>
      </c>
      <c r="DW5" s="1005"/>
      <c r="DX5" s="1005"/>
      <c r="DY5" s="1005"/>
      <c r="DZ5" s="1018"/>
      <c r="EA5" s="222"/>
    </row>
    <row r="6" spans="1:131" s="223" customFormat="1" ht="26.25" customHeight="1" thickBot="1" x14ac:dyDescent="0.2">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8"/>
      <c r="AG6" s="1008"/>
      <c r="AH6" s="1008"/>
      <c r="AI6" s="1008"/>
      <c r="AJ6" s="1019"/>
      <c r="AK6" s="1008"/>
      <c r="AL6" s="1008"/>
      <c r="AM6" s="1008"/>
      <c r="AN6" s="1008"/>
      <c r="AO6" s="1009"/>
      <c r="AP6" s="1007"/>
      <c r="AQ6" s="1008"/>
      <c r="AR6" s="1008"/>
      <c r="AS6" s="1008"/>
      <c r="AT6" s="1009"/>
      <c r="AU6" s="1007"/>
      <c r="AV6" s="1008"/>
      <c r="AW6" s="1008"/>
      <c r="AX6" s="1008"/>
      <c r="AY6" s="1019"/>
      <c r="AZ6" s="220"/>
      <c r="BA6" s="220"/>
      <c r="BB6" s="220"/>
      <c r="BC6" s="220"/>
      <c r="BD6" s="220"/>
      <c r="BE6" s="221"/>
      <c r="BF6" s="221"/>
      <c r="BG6" s="221"/>
      <c r="BH6" s="221"/>
      <c r="BI6" s="221"/>
      <c r="BJ6" s="221"/>
      <c r="BK6" s="221"/>
      <c r="BL6" s="221"/>
      <c r="BM6" s="221"/>
      <c r="BN6" s="221"/>
      <c r="BO6" s="221"/>
      <c r="BP6" s="221"/>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90"/>
      <c r="DH6" s="1091"/>
      <c r="DI6" s="1091"/>
      <c r="DJ6" s="1091"/>
      <c r="DK6" s="1092"/>
      <c r="DL6" s="1090"/>
      <c r="DM6" s="1091"/>
      <c r="DN6" s="1091"/>
      <c r="DO6" s="1091"/>
      <c r="DP6" s="1092"/>
      <c r="DQ6" s="1007"/>
      <c r="DR6" s="1008"/>
      <c r="DS6" s="1008"/>
      <c r="DT6" s="1008"/>
      <c r="DU6" s="1009"/>
      <c r="DV6" s="1007"/>
      <c r="DW6" s="1008"/>
      <c r="DX6" s="1008"/>
      <c r="DY6" s="1008"/>
      <c r="DZ6" s="1019"/>
      <c r="EA6" s="222"/>
    </row>
    <row r="7" spans="1:131" s="223" customFormat="1" ht="26.25" customHeight="1" thickTop="1" x14ac:dyDescent="0.15">
      <c r="A7" s="224">
        <v>1</v>
      </c>
      <c r="B7" s="1050" t="s">
        <v>374</v>
      </c>
      <c r="C7" s="1051"/>
      <c r="D7" s="1051"/>
      <c r="E7" s="1051"/>
      <c r="F7" s="1051"/>
      <c r="G7" s="1051"/>
      <c r="H7" s="1051"/>
      <c r="I7" s="1051"/>
      <c r="J7" s="1051"/>
      <c r="K7" s="1051"/>
      <c r="L7" s="1051"/>
      <c r="M7" s="1051"/>
      <c r="N7" s="1051"/>
      <c r="O7" s="1051"/>
      <c r="P7" s="1052"/>
      <c r="Q7" s="1105">
        <v>6858</v>
      </c>
      <c r="R7" s="1106"/>
      <c r="S7" s="1106"/>
      <c r="T7" s="1106"/>
      <c r="U7" s="1106"/>
      <c r="V7" s="1106">
        <v>6624</v>
      </c>
      <c r="W7" s="1106"/>
      <c r="X7" s="1106"/>
      <c r="Y7" s="1106"/>
      <c r="Z7" s="1106"/>
      <c r="AA7" s="1106">
        <v>234</v>
      </c>
      <c r="AB7" s="1106"/>
      <c r="AC7" s="1106"/>
      <c r="AD7" s="1106"/>
      <c r="AE7" s="1107"/>
      <c r="AF7" s="1108">
        <v>206</v>
      </c>
      <c r="AG7" s="1109"/>
      <c r="AH7" s="1109"/>
      <c r="AI7" s="1109"/>
      <c r="AJ7" s="1110"/>
      <c r="AK7" s="1111">
        <v>341</v>
      </c>
      <c r="AL7" s="1112"/>
      <c r="AM7" s="1112"/>
      <c r="AN7" s="1112"/>
      <c r="AO7" s="1112"/>
      <c r="AP7" s="1112">
        <v>6509</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c r="BS7" s="1102" t="s">
        <v>551</v>
      </c>
      <c r="BT7" s="1103"/>
      <c r="BU7" s="1103"/>
      <c r="BV7" s="1103"/>
      <c r="BW7" s="1103"/>
      <c r="BX7" s="1103"/>
      <c r="BY7" s="1103"/>
      <c r="BZ7" s="1103"/>
      <c r="CA7" s="1103"/>
      <c r="CB7" s="1103"/>
      <c r="CC7" s="1103"/>
      <c r="CD7" s="1103"/>
      <c r="CE7" s="1103"/>
      <c r="CF7" s="1103"/>
      <c r="CG7" s="1115"/>
      <c r="CH7" s="1099">
        <v>10</v>
      </c>
      <c r="CI7" s="1100"/>
      <c r="CJ7" s="1100"/>
      <c r="CK7" s="1100"/>
      <c r="CL7" s="1101"/>
      <c r="CM7" s="1099">
        <v>139</v>
      </c>
      <c r="CN7" s="1100"/>
      <c r="CO7" s="1100"/>
      <c r="CP7" s="1100"/>
      <c r="CQ7" s="1101"/>
      <c r="CR7" s="1099">
        <v>10</v>
      </c>
      <c r="CS7" s="1100"/>
      <c r="CT7" s="1100"/>
      <c r="CU7" s="1100"/>
      <c r="CV7" s="1101"/>
      <c r="CW7" s="1099">
        <v>2</v>
      </c>
      <c r="CX7" s="1100"/>
      <c r="CY7" s="1100"/>
      <c r="CZ7" s="1100"/>
      <c r="DA7" s="1101"/>
      <c r="DB7" s="1099" t="s">
        <v>549</v>
      </c>
      <c r="DC7" s="1100"/>
      <c r="DD7" s="1100"/>
      <c r="DE7" s="1100"/>
      <c r="DF7" s="1101"/>
      <c r="DG7" s="1099" t="s">
        <v>549</v>
      </c>
      <c r="DH7" s="1100"/>
      <c r="DI7" s="1100"/>
      <c r="DJ7" s="1100"/>
      <c r="DK7" s="1101"/>
      <c r="DL7" s="1099" t="s">
        <v>549</v>
      </c>
      <c r="DM7" s="1100"/>
      <c r="DN7" s="1100"/>
      <c r="DO7" s="1100"/>
      <c r="DP7" s="1101"/>
      <c r="DQ7" s="1099" t="s">
        <v>549</v>
      </c>
      <c r="DR7" s="1100"/>
      <c r="DS7" s="1100"/>
      <c r="DT7" s="1100"/>
      <c r="DU7" s="1101"/>
      <c r="DV7" s="1102"/>
      <c r="DW7" s="1103"/>
      <c r="DX7" s="1103"/>
      <c r="DY7" s="1103"/>
      <c r="DZ7" s="1104"/>
      <c r="EA7" s="222"/>
    </row>
    <row r="8" spans="1:131" s="223" customFormat="1" ht="26.25" customHeight="1" x14ac:dyDescent="0.15">
      <c r="A8" s="226">
        <v>2</v>
      </c>
      <c r="B8" s="1033"/>
      <c r="C8" s="1034"/>
      <c r="D8" s="1034"/>
      <c r="E8" s="1034"/>
      <c r="F8" s="1034"/>
      <c r="G8" s="1034"/>
      <c r="H8" s="1034"/>
      <c r="I8" s="1034"/>
      <c r="J8" s="1034"/>
      <c r="K8" s="1034"/>
      <c r="L8" s="1034"/>
      <c r="M8" s="1034"/>
      <c r="N8" s="1034"/>
      <c r="O8" s="1034"/>
      <c r="P8" s="1035"/>
      <c r="Q8" s="1041"/>
      <c r="R8" s="1042"/>
      <c r="S8" s="1042"/>
      <c r="T8" s="1042"/>
      <c r="U8" s="1042"/>
      <c r="V8" s="1042"/>
      <c r="W8" s="1042"/>
      <c r="X8" s="1042"/>
      <c r="Y8" s="1042"/>
      <c r="Z8" s="1042"/>
      <c r="AA8" s="1042"/>
      <c r="AB8" s="1042"/>
      <c r="AC8" s="1042"/>
      <c r="AD8" s="1042"/>
      <c r="AE8" s="1043"/>
      <c r="AF8" s="1038"/>
      <c r="AG8" s="1039"/>
      <c r="AH8" s="1039"/>
      <c r="AI8" s="1039"/>
      <c r="AJ8" s="1040"/>
      <c r="AK8" s="1083"/>
      <c r="AL8" s="1084"/>
      <c r="AM8" s="1084"/>
      <c r="AN8" s="1084"/>
      <c r="AO8" s="1084"/>
      <c r="AP8" s="1084"/>
      <c r="AQ8" s="1084"/>
      <c r="AR8" s="1084"/>
      <c r="AS8" s="1084"/>
      <c r="AT8" s="1084"/>
      <c r="AU8" s="1085"/>
      <c r="AV8" s="1085"/>
      <c r="AW8" s="1085"/>
      <c r="AX8" s="1085"/>
      <c r="AY8" s="1086"/>
      <c r="AZ8" s="220"/>
      <c r="BA8" s="220"/>
      <c r="BB8" s="220"/>
      <c r="BC8" s="220"/>
      <c r="BD8" s="220"/>
      <c r="BE8" s="221"/>
      <c r="BF8" s="221"/>
      <c r="BG8" s="221"/>
      <c r="BH8" s="221"/>
      <c r="BI8" s="221"/>
      <c r="BJ8" s="221"/>
      <c r="BK8" s="221"/>
      <c r="BL8" s="221"/>
      <c r="BM8" s="221"/>
      <c r="BN8" s="221"/>
      <c r="BO8" s="221"/>
      <c r="BP8" s="221"/>
      <c r="BQ8" s="226">
        <v>2</v>
      </c>
      <c r="BR8" s="227"/>
      <c r="BS8" s="995" t="s">
        <v>552</v>
      </c>
      <c r="BT8" s="996"/>
      <c r="BU8" s="996"/>
      <c r="BV8" s="996"/>
      <c r="BW8" s="996"/>
      <c r="BX8" s="996"/>
      <c r="BY8" s="996"/>
      <c r="BZ8" s="996"/>
      <c r="CA8" s="996"/>
      <c r="CB8" s="996"/>
      <c r="CC8" s="996"/>
      <c r="CD8" s="996"/>
      <c r="CE8" s="996"/>
      <c r="CF8" s="996"/>
      <c r="CG8" s="1017"/>
      <c r="CH8" s="992">
        <v>27</v>
      </c>
      <c r="CI8" s="993"/>
      <c r="CJ8" s="993"/>
      <c r="CK8" s="993"/>
      <c r="CL8" s="994"/>
      <c r="CM8" s="992">
        <v>65</v>
      </c>
      <c r="CN8" s="993"/>
      <c r="CO8" s="993"/>
      <c r="CP8" s="993"/>
      <c r="CQ8" s="994"/>
      <c r="CR8" s="992">
        <v>2</v>
      </c>
      <c r="CS8" s="993"/>
      <c r="CT8" s="993"/>
      <c r="CU8" s="993"/>
      <c r="CV8" s="994"/>
      <c r="CW8" s="992" t="s">
        <v>549</v>
      </c>
      <c r="CX8" s="993"/>
      <c r="CY8" s="993"/>
      <c r="CZ8" s="993"/>
      <c r="DA8" s="994"/>
      <c r="DB8" s="992" t="s">
        <v>549</v>
      </c>
      <c r="DC8" s="993"/>
      <c r="DD8" s="993"/>
      <c r="DE8" s="993"/>
      <c r="DF8" s="994"/>
      <c r="DG8" s="992" t="s">
        <v>549</v>
      </c>
      <c r="DH8" s="993"/>
      <c r="DI8" s="993"/>
      <c r="DJ8" s="993"/>
      <c r="DK8" s="994"/>
      <c r="DL8" s="992" t="s">
        <v>549</v>
      </c>
      <c r="DM8" s="993"/>
      <c r="DN8" s="993"/>
      <c r="DO8" s="993"/>
      <c r="DP8" s="994"/>
      <c r="DQ8" s="992" t="s">
        <v>549</v>
      </c>
      <c r="DR8" s="993"/>
      <c r="DS8" s="993"/>
      <c r="DT8" s="993"/>
      <c r="DU8" s="994"/>
      <c r="DV8" s="995"/>
      <c r="DW8" s="996"/>
      <c r="DX8" s="996"/>
      <c r="DY8" s="996"/>
      <c r="DZ8" s="997"/>
      <c r="EA8" s="222"/>
    </row>
    <row r="9" spans="1:131" s="223" customFormat="1" ht="26.25" customHeight="1" x14ac:dyDescent="0.15">
      <c r="A9" s="226">
        <v>3</v>
      </c>
      <c r="B9" s="1033"/>
      <c r="C9" s="1034"/>
      <c r="D9" s="1034"/>
      <c r="E9" s="1034"/>
      <c r="F9" s="1034"/>
      <c r="G9" s="1034"/>
      <c r="H9" s="1034"/>
      <c r="I9" s="1034"/>
      <c r="J9" s="1034"/>
      <c r="K9" s="1034"/>
      <c r="L9" s="1034"/>
      <c r="M9" s="1034"/>
      <c r="N9" s="1034"/>
      <c r="O9" s="1034"/>
      <c r="P9" s="1035"/>
      <c r="Q9" s="1041"/>
      <c r="R9" s="1042"/>
      <c r="S9" s="1042"/>
      <c r="T9" s="1042"/>
      <c r="U9" s="1042"/>
      <c r="V9" s="1042"/>
      <c r="W9" s="1042"/>
      <c r="X9" s="1042"/>
      <c r="Y9" s="1042"/>
      <c r="Z9" s="1042"/>
      <c r="AA9" s="1042"/>
      <c r="AB9" s="1042"/>
      <c r="AC9" s="1042"/>
      <c r="AD9" s="1042"/>
      <c r="AE9" s="1043"/>
      <c r="AF9" s="1038"/>
      <c r="AG9" s="1039"/>
      <c r="AH9" s="1039"/>
      <c r="AI9" s="1039"/>
      <c r="AJ9" s="1040"/>
      <c r="AK9" s="1083"/>
      <c r="AL9" s="1084"/>
      <c r="AM9" s="1084"/>
      <c r="AN9" s="1084"/>
      <c r="AO9" s="1084"/>
      <c r="AP9" s="1084"/>
      <c r="AQ9" s="1084"/>
      <c r="AR9" s="1084"/>
      <c r="AS9" s="1084"/>
      <c r="AT9" s="1084"/>
      <c r="AU9" s="1085"/>
      <c r="AV9" s="1085"/>
      <c r="AW9" s="1085"/>
      <c r="AX9" s="1085"/>
      <c r="AY9" s="1086"/>
      <c r="AZ9" s="220"/>
      <c r="BA9" s="220"/>
      <c r="BB9" s="220"/>
      <c r="BC9" s="220"/>
      <c r="BD9" s="220"/>
      <c r="BE9" s="221"/>
      <c r="BF9" s="221"/>
      <c r="BG9" s="221"/>
      <c r="BH9" s="221"/>
      <c r="BI9" s="221"/>
      <c r="BJ9" s="221"/>
      <c r="BK9" s="221"/>
      <c r="BL9" s="221"/>
      <c r="BM9" s="221"/>
      <c r="BN9" s="221"/>
      <c r="BO9" s="221"/>
      <c r="BP9" s="221"/>
      <c r="BQ9" s="226">
        <v>3</v>
      </c>
      <c r="BR9" s="227"/>
      <c r="BS9" s="995"/>
      <c r="BT9" s="996"/>
      <c r="BU9" s="996"/>
      <c r="BV9" s="996"/>
      <c r="BW9" s="996"/>
      <c r="BX9" s="996"/>
      <c r="BY9" s="996"/>
      <c r="BZ9" s="996"/>
      <c r="CA9" s="996"/>
      <c r="CB9" s="996"/>
      <c r="CC9" s="996"/>
      <c r="CD9" s="996"/>
      <c r="CE9" s="996"/>
      <c r="CF9" s="996"/>
      <c r="CG9" s="1017"/>
      <c r="CH9" s="992"/>
      <c r="CI9" s="993"/>
      <c r="CJ9" s="993"/>
      <c r="CK9" s="993"/>
      <c r="CL9" s="994"/>
      <c r="CM9" s="992"/>
      <c r="CN9" s="993"/>
      <c r="CO9" s="993"/>
      <c r="CP9" s="993"/>
      <c r="CQ9" s="994"/>
      <c r="CR9" s="992"/>
      <c r="CS9" s="993"/>
      <c r="CT9" s="993"/>
      <c r="CU9" s="993"/>
      <c r="CV9" s="994"/>
      <c r="CW9" s="992"/>
      <c r="CX9" s="993"/>
      <c r="CY9" s="993"/>
      <c r="CZ9" s="993"/>
      <c r="DA9" s="994"/>
      <c r="DB9" s="992"/>
      <c r="DC9" s="993"/>
      <c r="DD9" s="993"/>
      <c r="DE9" s="993"/>
      <c r="DF9" s="994"/>
      <c r="DG9" s="992"/>
      <c r="DH9" s="993"/>
      <c r="DI9" s="993"/>
      <c r="DJ9" s="993"/>
      <c r="DK9" s="994"/>
      <c r="DL9" s="992"/>
      <c r="DM9" s="993"/>
      <c r="DN9" s="993"/>
      <c r="DO9" s="993"/>
      <c r="DP9" s="994"/>
      <c r="DQ9" s="992"/>
      <c r="DR9" s="993"/>
      <c r="DS9" s="993"/>
      <c r="DT9" s="993"/>
      <c r="DU9" s="994"/>
      <c r="DV9" s="995"/>
      <c r="DW9" s="996"/>
      <c r="DX9" s="996"/>
      <c r="DY9" s="996"/>
      <c r="DZ9" s="997"/>
      <c r="EA9" s="222"/>
    </row>
    <row r="10" spans="1:131" s="223" customFormat="1" ht="26.25" customHeight="1" x14ac:dyDescent="0.15">
      <c r="A10" s="226">
        <v>4</v>
      </c>
      <c r="B10" s="1033"/>
      <c r="C10" s="1034"/>
      <c r="D10" s="1034"/>
      <c r="E10" s="1034"/>
      <c r="F10" s="1034"/>
      <c r="G10" s="1034"/>
      <c r="H10" s="1034"/>
      <c r="I10" s="1034"/>
      <c r="J10" s="1034"/>
      <c r="K10" s="1034"/>
      <c r="L10" s="1034"/>
      <c r="M10" s="1034"/>
      <c r="N10" s="1034"/>
      <c r="O10" s="1034"/>
      <c r="P10" s="1035"/>
      <c r="Q10" s="1041"/>
      <c r="R10" s="1042"/>
      <c r="S10" s="1042"/>
      <c r="T10" s="1042"/>
      <c r="U10" s="1042"/>
      <c r="V10" s="1042"/>
      <c r="W10" s="1042"/>
      <c r="X10" s="1042"/>
      <c r="Y10" s="1042"/>
      <c r="Z10" s="1042"/>
      <c r="AA10" s="1042"/>
      <c r="AB10" s="1042"/>
      <c r="AC10" s="1042"/>
      <c r="AD10" s="1042"/>
      <c r="AE10" s="1043"/>
      <c r="AF10" s="1038"/>
      <c r="AG10" s="1039"/>
      <c r="AH10" s="1039"/>
      <c r="AI10" s="1039"/>
      <c r="AJ10" s="1040"/>
      <c r="AK10" s="1083"/>
      <c r="AL10" s="1084"/>
      <c r="AM10" s="1084"/>
      <c r="AN10" s="1084"/>
      <c r="AO10" s="1084"/>
      <c r="AP10" s="1084"/>
      <c r="AQ10" s="1084"/>
      <c r="AR10" s="1084"/>
      <c r="AS10" s="1084"/>
      <c r="AT10" s="1084"/>
      <c r="AU10" s="1085"/>
      <c r="AV10" s="1085"/>
      <c r="AW10" s="1085"/>
      <c r="AX10" s="1085"/>
      <c r="AY10" s="1086"/>
      <c r="AZ10" s="220"/>
      <c r="BA10" s="220"/>
      <c r="BB10" s="220"/>
      <c r="BC10" s="220"/>
      <c r="BD10" s="220"/>
      <c r="BE10" s="221"/>
      <c r="BF10" s="221"/>
      <c r="BG10" s="221"/>
      <c r="BH10" s="221"/>
      <c r="BI10" s="221"/>
      <c r="BJ10" s="221"/>
      <c r="BK10" s="221"/>
      <c r="BL10" s="221"/>
      <c r="BM10" s="221"/>
      <c r="BN10" s="221"/>
      <c r="BO10" s="221"/>
      <c r="BP10" s="221"/>
      <c r="BQ10" s="226">
        <v>4</v>
      </c>
      <c r="BR10" s="227"/>
      <c r="BS10" s="995"/>
      <c r="BT10" s="996"/>
      <c r="BU10" s="996"/>
      <c r="BV10" s="996"/>
      <c r="BW10" s="996"/>
      <c r="BX10" s="996"/>
      <c r="BY10" s="996"/>
      <c r="BZ10" s="996"/>
      <c r="CA10" s="996"/>
      <c r="CB10" s="996"/>
      <c r="CC10" s="996"/>
      <c r="CD10" s="996"/>
      <c r="CE10" s="996"/>
      <c r="CF10" s="996"/>
      <c r="CG10" s="1017"/>
      <c r="CH10" s="992"/>
      <c r="CI10" s="993"/>
      <c r="CJ10" s="993"/>
      <c r="CK10" s="993"/>
      <c r="CL10" s="994"/>
      <c r="CM10" s="992"/>
      <c r="CN10" s="993"/>
      <c r="CO10" s="993"/>
      <c r="CP10" s="993"/>
      <c r="CQ10" s="994"/>
      <c r="CR10" s="992"/>
      <c r="CS10" s="993"/>
      <c r="CT10" s="993"/>
      <c r="CU10" s="993"/>
      <c r="CV10" s="994"/>
      <c r="CW10" s="992"/>
      <c r="CX10" s="993"/>
      <c r="CY10" s="993"/>
      <c r="CZ10" s="993"/>
      <c r="DA10" s="994"/>
      <c r="DB10" s="992"/>
      <c r="DC10" s="993"/>
      <c r="DD10" s="993"/>
      <c r="DE10" s="993"/>
      <c r="DF10" s="994"/>
      <c r="DG10" s="992"/>
      <c r="DH10" s="993"/>
      <c r="DI10" s="993"/>
      <c r="DJ10" s="993"/>
      <c r="DK10" s="994"/>
      <c r="DL10" s="992"/>
      <c r="DM10" s="993"/>
      <c r="DN10" s="993"/>
      <c r="DO10" s="993"/>
      <c r="DP10" s="994"/>
      <c r="DQ10" s="992"/>
      <c r="DR10" s="993"/>
      <c r="DS10" s="993"/>
      <c r="DT10" s="993"/>
      <c r="DU10" s="994"/>
      <c r="DV10" s="995"/>
      <c r="DW10" s="996"/>
      <c r="DX10" s="996"/>
      <c r="DY10" s="996"/>
      <c r="DZ10" s="997"/>
      <c r="EA10" s="222"/>
    </row>
    <row r="11" spans="1:131" s="223" customFormat="1" ht="26.25" customHeight="1" x14ac:dyDescent="0.15">
      <c r="A11" s="226">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3"/>
      <c r="AL11" s="1084"/>
      <c r="AM11" s="1084"/>
      <c r="AN11" s="1084"/>
      <c r="AO11" s="1084"/>
      <c r="AP11" s="1084"/>
      <c r="AQ11" s="1084"/>
      <c r="AR11" s="1084"/>
      <c r="AS11" s="1084"/>
      <c r="AT11" s="1084"/>
      <c r="AU11" s="1085"/>
      <c r="AV11" s="1085"/>
      <c r="AW11" s="1085"/>
      <c r="AX11" s="1085"/>
      <c r="AY11" s="1086"/>
      <c r="AZ11" s="220"/>
      <c r="BA11" s="220"/>
      <c r="BB11" s="220"/>
      <c r="BC11" s="220"/>
      <c r="BD11" s="220"/>
      <c r="BE11" s="221"/>
      <c r="BF11" s="221"/>
      <c r="BG11" s="221"/>
      <c r="BH11" s="221"/>
      <c r="BI11" s="221"/>
      <c r="BJ11" s="221"/>
      <c r="BK11" s="221"/>
      <c r="BL11" s="221"/>
      <c r="BM11" s="221"/>
      <c r="BN11" s="221"/>
      <c r="BO11" s="221"/>
      <c r="BP11" s="221"/>
      <c r="BQ11" s="226">
        <v>5</v>
      </c>
      <c r="BR11" s="227"/>
      <c r="BS11" s="995"/>
      <c r="BT11" s="996"/>
      <c r="BU11" s="996"/>
      <c r="BV11" s="996"/>
      <c r="BW11" s="996"/>
      <c r="BX11" s="996"/>
      <c r="BY11" s="996"/>
      <c r="BZ11" s="996"/>
      <c r="CA11" s="996"/>
      <c r="CB11" s="996"/>
      <c r="CC11" s="996"/>
      <c r="CD11" s="996"/>
      <c r="CE11" s="996"/>
      <c r="CF11" s="996"/>
      <c r="CG11" s="1017"/>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22"/>
    </row>
    <row r="12" spans="1:131" s="223" customFormat="1" ht="26.25" customHeight="1" x14ac:dyDescent="0.15">
      <c r="A12" s="226">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3"/>
      <c r="AL12" s="1084"/>
      <c r="AM12" s="1084"/>
      <c r="AN12" s="1084"/>
      <c r="AO12" s="1084"/>
      <c r="AP12" s="1084"/>
      <c r="AQ12" s="1084"/>
      <c r="AR12" s="1084"/>
      <c r="AS12" s="1084"/>
      <c r="AT12" s="1084"/>
      <c r="AU12" s="1085"/>
      <c r="AV12" s="1085"/>
      <c r="AW12" s="1085"/>
      <c r="AX12" s="1085"/>
      <c r="AY12" s="1086"/>
      <c r="AZ12" s="220"/>
      <c r="BA12" s="220"/>
      <c r="BB12" s="220"/>
      <c r="BC12" s="220"/>
      <c r="BD12" s="220"/>
      <c r="BE12" s="221"/>
      <c r="BF12" s="221"/>
      <c r="BG12" s="221"/>
      <c r="BH12" s="221"/>
      <c r="BI12" s="221"/>
      <c r="BJ12" s="221"/>
      <c r="BK12" s="221"/>
      <c r="BL12" s="221"/>
      <c r="BM12" s="221"/>
      <c r="BN12" s="221"/>
      <c r="BO12" s="221"/>
      <c r="BP12" s="221"/>
      <c r="BQ12" s="226">
        <v>6</v>
      </c>
      <c r="BR12" s="227"/>
      <c r="BS12" s="995"/>
      <c r="BT12" s="996"/>
      <c r="BU12" s="996"/>
      <c r="BV12" s="996"/>
      <c r="BW12" s="996"/>
      <c r="BX12" s="996"/>
      <c r="BY12" s="996"/>
      <c r="BZ12" s="996"/>
      <c r="CA12" s="996"/>
      <c r="CB12" s="996"/>
      <c r="CC12" s="996"/>
      <c r="CD12" s="996"/>
      <c r="CE12" s="996"/>
      <c r="CF12" s="996"/>
      <c r="CG12" s="1017"/>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22"/>
    </row>
    <row r="13" spans="1:131" s="223" customFormat="1" ht="26.25" customHeight="1" x14ac:dyDescent="0.15">
      <c r="A13" s="226">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3"/>
      <c r="AL13" s="1084"/>
      <c r="AM13" s="1084"/>
      <c r="AN13" s="1084"/>
      <c r="AO13" s="1084"/>
      <c r="AP13" s="1084"/>
      <c r="AQ13" s="1084"/>
      <c r="AR13" s="1084"/>
      <c r="AS13" s="1084"/>
      <c r="AT13" s="1084"/>
      <c r="AU13" s="1085"/>
      <c r="AV13" s="1085"/>
      <c r="AW13" s="1085"/>
      <c r="AX13" s="1085"/>
      <c r="AY13" s="1086"/>
      <c r="AZ13" s="220"/>
      <c r="BA13" s="220"/>
      <c r="BB13" s="220"/>
      <c r="BC13" s="220"/>
      <c r="BD13" s="220"/>
      <c r="BE13" s="221"/>
      <c r="BF13" s="221"/>
      <c r="BG13" s="221"/>
      <c r="BH13" s="221"/>
      <c r="BI13" s="221"/>
      <c r="BJ13" s="221"/>
      <c r="BK13" s="221"/>
      <c r="BL13" s="221"/>
      <c r="BM13" s="221"/>
      <c r="BN13" s="221"/>
      <c r="BO13" s="221"/>
      <c r="BP13" s="221"/>
      <c r="BQ13" s="226">
        <v>7</v>
      </c>
      <c r="BR13" s="227"/>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22"/>
    </row>
    <row r="14" spans="1:131" s="223" customFormat="1" ht="26.25" customHeight="1" x14ac:dyDescent="0.15">
      <c r="A14" s="226">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3"/>
      <c r="AL14" s="1084"/>
      <c r="AM14" s="1084"/>
      <c r="AN14" s="1084"/>
      <c r="AO14" s="1084"/>
      <c r="AP14" s="1084"/>
      <c r="AQ14" s="1084"/>
      <c r="AR14" s="1084"/>
      <c r="AS14" s="1084"/>
      <c r="AT14" s="1084"/>
      <c r="AU14" s="1085"/>
      <c r="AV14" s="1085"/>
      <c r="AW14" s="1085"/>
      <c r="AX14" s="1085"/>
      <c r="AY14" s="1086"/>
      <c r="AZ14" s="220"/>
      <c r="BA14" s="220"/>
      <c r="BB14" s="220"/>
      <c r="BC14" s="220"/>
      <c r="BD14" s="220"/>
      <c r="BE14" s="221"/>
      <c r="BF14" s="221"/>
      <c r="BG14" s="221"/>
      <c r="BH14" s="221"/>
      <c r="BI14" s="221"/>
      <c r="BJ14" s="221"/>
      <c r="BK14" s="221"/>
      <c r="BL14" s="221"/>
      <c r="BM14" s="221"/>
      <c r="BN14" s="221"/>
      <c r="BO14" s="221"/>
      <c r="BP14" s="221"/>
      <c r="BQ14" s="226">
        <v>8</v>
      </c>
      <c r="BR14" s="227"/>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22"/>
    </row>
    <row r="15" spans="1:131" s="223" customFormat="1" ht="26.25" customHeight="1" x14ac:dyDescent="0.15">
      <c r="A15" s="226">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3"/>
      <c r="AL15" s="1084"/>
      <c r="AM15" s="1084"/>
      <c r="AN15" s="1084"/>
      <c r="AO15" s="1084"/>
      <c r="AP15" s="1084"/>
      <c r="AQ15" s="1084"/>
      <c r="AR15" s="1084"/>
      <c r="AS15" s="1084"/>
      <c r="AT15" s="1084"/>
      <c r="AU15" s="1085"/>
      <c r="AV15" s="1085"/>
      <c r="AW15" s="1085"/>
      <c r="AX15" s="1085"/>
      <c r="AY15" s="1086"/>
      <c r="AZ15" s="220"/>
      <c r="BA15" s="220"/>
      <c r="BB15" s="220"/>
      <c r="BC15" s="220"/>
      <c r="BD15" s="220"/>
      <c r="BE15" s="221"/>
      <c r="BF15" s="221"/>
      <c r="BG15" s="221"/>
      <c r="BH15" s="221"/>
      <c r="BI15" s="221"/>
      <c r="BJ15" s="221"/>
      <c r="BK15" s="221"/>
      <c r="BL15" s="221"/>
      <c r="BM15" s="221"/>
      <c r="BN15" s="221"/>
      <c r="BO15" s="221"/>
      <c r="BP15" s="221"/>
      <c r="BQ15" s="226">
        <v>9</v>
      </c>
      <c r="BR15" s="227"/>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22"/>
    </row>
    <row r="16" spans="1:131" s="223" customFormat="1" ht="26.25" customHeight="1" x14ac:dyDescent="0.15">
      <c r="A16" s="226">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3"/>
      <c r="AL16" s="1084"/>
      <c r="AM16" s="1084"/>
      <c r="AN16" s="1084"/>
      <c r="AO16" s="1084"/>
      <c r="AP16" s="1084"/>
      <c r="AQ16" s="1084"/>
      <c r="AR16" s="1084"/>
      <c r="AS16" s="1084"/>
      <c r="AT16" s="1084"/>
      <c r="AU16" s="1085"/>
      <c r="AV16" s="1085"/>
      <c r="AW16" s="1085"/>
      <c r="AX16" s="1085"/>
      <c r="AY16" s="1086"/>
      <c r="AZ16" s="220"/>
      <c r="BA16" s="220"/>
      <c r="BB16" s="220"/>
      <c r="BC16" s="220"/>
      <c r="BD16" s="220"/>
      <c r="BE16" s="221"/>
      <c r="BF16" s="221"/>
      <c r="BG16" s="221"/>
      <c r="BH16" s="221"/>
      <c r="BI16" s="221"/>
      <c r="BJ16" s="221"/>
      <c r="BK16" s="221"/>
      <c r="BL16" s="221"/>
      <c r="BM16" s="221"/>
      <c r="BN16" s="221"/>
      <c r="BO16" s="221"/>
      <c r="BP16" s="221"/>
      <c r="BQ16" s="226">
        <v>10</v>
      </c>
      <c r="BR16" s="227"/>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22"/>
    </row>
    <row r="17" spans="1:131" s="223" customFormat="1" ht="26.25" customHeight="1" x14ac:dyDescent="0.15">
      <c r="A17" s="226">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3"/>
      <c r="AL17" s="1084"/>
      <c r="AM17" s="1084"/>
      <c r="AN17" s="1084"/>
      <c r="AO17" s="1084"/>
      <c r="AP17" s="1084"/>
      <c r="AQ17" s="1084"/>
      <c r="AR17" s="1084"/>
      <c r="AS17" s="1084"/>
      <c r="AT17" s="1084"/>
      <c r="AU17" s="1085"/>
      <c r="AV17" s="1085"/>
      <c r="AW17" s="1085"/>
      <c r="AX17" s="1085"/>
      <c r="AY17" s="1086"/>
      <c r="AZ17" s="220"/>
      <c r="BA17" s="220"/>
      <c r="BB17" s="220"/>
      <c r="BC17" s="220"/>
      <c r="BD17" s="220"/>
      <c r="BE17" s="221"/>
      <c r="BF17" s="221"/>
      <c r="BG17" s="221"/>
      <c r="BH17" s="221"/>
      <c r="BI17" s="221"/>
      <c r="BJ17" s="221"/>
      <c r="BK17" s="221"/>
      <c r="BL17" s="221"/>
      <c r="BM17" s="221"/>
      <c r="BN17" s="221"/>
      <c r="BO17" s="221"/>
      <c r="BP17" s="221"/>
      <c r="BQ17" s="226">
        <v>11</v>
      </c>
      <c r="BR17" s="227"/>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22"/>
    </row>
    <row r="18" spans="1:131" s="223" customFormat="1" ht="26.25" customHeight="1" x14ac:dyDescent="0.15">
      <c r="A18" s="226">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3"/>
      <c r="AL18" s="1084"/>
      <c r="AM18" s="1084"/>
      <c r="AN18" s="1084"/>
      <c r="AO18" s="1084"/>
      <c r="AP18" s="1084"/>
      <c r="AQ18" s="1084"/>
      <c r="AR18" s="1084"/>
      <c r="AS18" s="1084"/>
      <c r="AT18" s="1084"/>
      <c r="AU18" s="1085"/>
      <c r="AV18" s="1085"/>
      <c r="AW18" s="1085"/>
      <c r="AX18" s="1085"/>
      <c r="AY18" s="1086"/>
      <c r="AZ18" s="220"/>
      <c r="BA18" s="220"/>
      <c r="BB18" s="220"/>
      <c r="BC18" s="220"/>
      <c r="BD18" s="220"/>
      <c r="BE18" s="221"/>
      <c r="BF18" s="221"/>
      <c r="BG18" s="221"/>
      <c r="BH18" s="221"/>
      <c r="BI18" s="221"/>
      <c r="BJ18" s="221"/>
      <c r="BK18" s="221"/>
      <c r="BL18" s="221"/>
      <c r="BM18" s="221"/>
      <c r="BN18" s="221"/>
      <c r="BO18" s="221"/>
      <c r="BP18" s="221"/>
      <c r="BQ18" s="226">
        <v>12</v>
      </c>
      <c r="BR18" s="227"/>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22"/>
    </row>
    <row r="19" spans="1:131" s="223" customFormat="1" ht="26.25" customHeight="1" x14ac:dyDescent="0.15">
      <c r="A19" s="226">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3"/>
      <c r="AL19" s="1084"/>
      <c r="AM19" s="1084"/>
      <c r="AN19" s="1084"/>
      <c r="AO19" s="1084"/>
      <c r="AP19" s="1084"/>
      <c r="AQ19" s="1084"/>
      <c r="AR19" s="1084"/>
      <c r="AS19" s="1084"/>
      <c r="AT19" s="1084"/>
      <c r="AU19" s="1085"/>
      <c r="AV19" s="1085"/>
      <c r="AW19" s="1085"/>
      <c r="AX19" s="1085"/>
      <c r="AY19" s="1086"/>
      <c r="AZ19" s="220"/>
      <c r="BA19" s="220"/>
      <c r="BB19" s="220"/>
      <c r="BC19" s="220"/>
      <c r="BD19" s="220"/>
      <c r="BE19" s="221"/>
      <c r="BF19" s="221"/>
      <c r="BG19" s="221"/>
      <c r="BH19" s="221"/>
      <c r="BI19" s="221"/>
      <c r="BJ19" s="221"/>
      <c r="BK19" s="221"/>
      <c r="BL19" s="221"/>
      <c r="BM19" s="221"/>
      <c r="BN19" s="221"/>
      <c r="BO19" s="221"/>
      <c r="BP19" s="221"/>
      <c r="BQ19" s="226">
        <v>13</v>
      </c>
      <c r="BR19" s="227"/>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22"/>
    </row>
    <row r="20" spans="1:131" s="223" customFormat="1" ht="26.25" customHeight="1" x14ac:dyDescent="0.15">
      <c r="A20" s="226">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3"/>
      <c r="AL20" s="1084"/>
      <c r="AM20" s="1084"/>
      <c r="AN20" s="1084"/>
      <c r="AO20" s="1084"/>
      <c r="AP20" s="1084"/>
      <c r="AQ20" s="1084"/>
      <c r="AR20" s="1084"/>
      <c r="AS20" s="1084"/>
      <c r="AT20" s="1084"/>
      <c r="AU20" s="1085"/>
      <c r="AV20" s="1085"/>
      <c r="AW20" s="1085"/>
      <c r="AX20" s="1085"/>
      <c r="AY20" s="1086"/>
      <c r="AZ20" s="220"/>
      <c r="BA20" s="220"/>
      <c r="BB20" s="220"/>
      <c r="BC20" s="220"/>
      <c r="BD20" s="220"/>
      <c r="BE20" s="221"/>
      <c r="BF20" s="221"/>
      <c r="BG20" s="221"/>
      <c r="BH20" s="221"/>
      <c r="BI20" s="221"/>
      <c r="BJ20" s="221"/>
      <c r="BK20" s="221"/>
      <c r="BL20" s="221"/>
      <c r="BM20" s="221"/>
      <c r="BN20" s="221"/>
      <c r="BO20" s="221"/>
      <c r="BP20" s="221"/>
      <c r="BQ20" s="226">
        <v>14</v>
      </c>
      <c r="BR20" s="227"/>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22"/>
    </row>
    <row r="21" spans="1:131" s="223" customFormat="1" ht="26.25" customHeight="1" thickBot="1" x14ac:dyDescent="0.2">
      <c r="A21" s="226">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3"/>
      <c r="AL21" s="1084"/>
      <c r="AM21" s="1084"/>
      <c r="AN21" s="1084"/>
      <c r="AO21" s="1084"/>
      <c r="AP21" s="1084"/>
      <c r="AQ21" s="1084"/>
      <c r="AR21" s="1084"/>
      <c r="AS21" s="1084"/>
      <c r="AT21" s="1084"/>
      <c r="AU21" s="1085"/>
      <c r="AV21" s="1085"/>
      <c r="AW21" s="1085"/>
      <c r="AX21" s="1085"/>
      <c r="AY21" s="1086"/>
      <c r="AZ21" s="220"/>
      <c r="BA21" s="220"/>
      <c r="BB21" s="220"/>
      <c r="BC21" s="220"/>
      <c r="BD21" s="220"/>
      <c r="BE21" s="221"/>
      <c r="BF21" s="221"/>
      <c r="BG21" s="221"/>
      <c r="BH21" s="221"/>
      <c r="BI21" s="221"/>
      <c r="BJ21" s="221"/>
      <c r="BK21" s="221"/>
      <c r="BL21" s="221"/>
      <c r="BM21" s="221"/>
      <c r="BN21" s="221"/>
      <c r="BO21" s="221"/>
      <c r="BP21" s="221"/>
      <c r="BQ21" s="226">
        <v>15</v>
      </c>
      <c r="BR21" s="227"/>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22"/>
    </row>
    <row r="22" spans="1:131" s="223" customFormat="1" ht="26.25" customHeight="1" x14ac:dyDescent="0.15">
      <c r="A22" s="226">
        <v>16</v>
      </c>
      <c r="B22" s="1033"/>
      <c r="C22" s="1034"/>
      <c r="D22" s="1034"/>
      <c r="E22" s="1034"/>
      <c r="F22" s="1034"/>
      <c r="G22" s="1034"/>
      <c r="H22" s="1034"/>
      <c r="I22" s="1034"/>
      <c r="J22" s="1034"/>
      <c r="K22" s="1034"/>
      <c r="L22" s="1034"/>
      <c r="M22" s="1034"/>
      <c r="N22" s="1034"/>
      <c r="O22" s="1034"/>
      <c r="P22" s="1035"/>
      <c r="Q22" s="1076"/>
      <c r="R22" s="1077"/>
      <c r="S22" s="1077"/>
      <c r="T22" s="1077"/>
      <c r="U22" s="1077"/>
      <c r="V22" s="1077"/>
      <c r="W22" s="1077"/>
      <c r="X22" s="1077"/>
      <c r="Y22" s="1077"/>
      <c r="Z22" s="1077"/>
      <c r="AA22" s="1077"/>
      <c r="AB22" s="1077"/>
      <c r="AC22" s="1077"/>
      <c r="AD22" s="1077"/>
      <c r="AE22" s="1078"/>
      <c r="AF22" s="1038"/>
      <c r="AG22" s="1039"/>
      <c r="AH22" s="1039"/>
      <c r="AI22" s="1039"/>
      <c r="AJ22" s="1040"/>
      <c r="AK22" s="1079"/>
      <c r="AL22" s="1080"/>
      <c r="AM22" s="1080"/>
      <c r="AN22" s="1080"/>
      <c r="AO22" s="1080"/>
      <c r="AP22" s="1080"/>
      <c r="AQ22" s="1080"/>
      <c r="AR22" s="1080"/>
      <c r="AS22" s="1080"/>
      <c r="AT22" s="1080"/>
      <c r="AU22" s="1081"/>
      <c r="AV22" s="1081"/>
      <c r="AW22" s="1081"/>
      <c r="AX22" s="1081"/>
      <c r="AY22" s="1082"/>
      <c r="AZ22" s="1031" t="s">
        <v>375</v>
      </c>
      <c r="BA22" s="1031"/>
      <c r="BB22" s="1031"/>
      <c r="BC22" s="1031"/>
      <c r="BD22" s="1032"/>
      <c r="BE22" s="221"/>
      <c r="BF22" s="221"/>
      <c r="BG22" s="221"/>
      <c r="BH22" s="221"/>
      <c r="BI22" s="221"/>
      <c r="BJ22" s="221"/>
      <c r="BK22" s="221"/>
      <c r="BL22" s="221"/>
      <c r="BM22" s="221"/>
      <c r="BN22" s="221"/>
      <c r="BO22" s="221"/>
      <c r="BP22" s="221"/>
      <c r="BQ22" s="226">
        <v>16</v>
      </c>
      <c r="BR22" s="227"/>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70">
        <v>6858</v>
      </c>
      <c r="R23" s="1064"/>
      <c r="S23" s="1064"/>
      <c r="T23" s="1064"/>
      <c r="U23" s="1064"/>
      <c r="V23" s="1064">
        <v>6624</v>
      </c>
      <c r="W23" s="1064"/>
      <c r="X23" s="1064"/>
      <c r="Y23" s="1064"/>
      <c r="Z23" s="1064"/>
      <c r="AA23" s="1064">
        <v>234</v>
      </c>
      <c r="AB23" s="1064"/>
      <c r="AC23" s="1064"/>
      <c r="AD23" s="1064"/>
      <c r="AE23" s="1071"/>
      <c r="AF23" s="1072">
        <v>206</v>
      </c>
      <c r="AG23" s="1064"/>
      <c r="AH23" s="1064"/>
      <c r="AI23" s="1064"/>
      <c r="AJ23" s="1073"/>
      <c r="AK23" s="1074"/>
      <c r="AL23" s="1075"/>
      <c r="AM23" s="1075"/>
      <c r="AN23" s="1075"/>
      <c r="AO23" s="1075"/>
      <c r="AP23" s="1064">
        <v>6509</v>
      </c>
      <c r="AQ23" s="1064"/>
      <c r="AR23" s="1064"/>
      <c r="AS23" s="1064"/>
      <c r="AT23" s="1064"/>
      <c r="AU23" s="1065"/>
      <c r="AV23" s="1065"/>
      <c r="AW23" s="1065"/>
      <c r="AX23" s="1065"/>
      <c r="AY23" s="1066"/>
      <c r="AZ23" s="1067" t="s">
        <v>122</v>
      </c>
      <c r="BA23" s="1068"/>
      <c r="BB23" s="1068"/>
      <c r="BC23" s="1068"/>
      <c r="BD23" s="1069"/>
      <c r="BE23" s="221"/>
      <c r="BF23" s="221"/>
      <c r="BG23" s="221"/>
      <c r="BH23" s="221"/>
      <c r="BI23" s="221"/>
      <c r="BJ23" s="221"/>
      <c r="BK23" s="221"/>
      <c r="BL23" s="221"/>
      <c r="BM23" s="221"/>
      <c r="BN23" s="221"/>
      <c r="BO23" s="221"/>
      <c r="BP23" s="221"/>
      <c r="BQ23" s="226">
        <v>17</v>
      </c>
      <c r="BR23" s="227"/>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22"/>
    </row>
    <row r="24" spans="1:131" s="223" customFormat="1" ht="26.25" customHeight="1" x14ac:dyDescent="0.15">
      <c r="A24" s="1063" t="s">
        <v>378</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20"/>
      <c r="BA24" s="220"/>
      <c r="BB24" s="220"/>
      <c r="BC24" s="220"/>
      <c r="BD24" s="220"/>
      <c r="BE24" s="221"/>
      <c r="BF24" s="221"/>
      <c r="BG24" s="221"/>
      <c r="BH24" s="221"/>
      <c r="BI24" s="221"/>
      <c r="BJ24" s="221"/>
      <c r="BK24" s="221"/>
      <c r="BL24" s="221"/>
      <c r="BM24" s="221"/>
      <c r="BN24" s="221"/>
      <c r="BO24" s="221"/>
      <c r="BP24" s="221"/>
      <c r="BQ24" s="226">
        <v>18</v>
      </c>
      <c r="BR24" s="227"/>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22"/>
    </row>
    <row r="25" spans="1:131" ht="26.25" customHeight="1" thickBot="1" x14ac:dyDescent="0.2">
      <c r="A25" s="1062" t="s">
        <v>379</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20"/>
      <c r="BK25" s="220"/>
      <c r="BL25" s="220"/>
      <c r="BM25" s="220"/>
      <c r="BN25" s="220"/>
      <c r="BO25" s="229"/>
      <c r="BP25" s="229"/>
      <c r="BQ25" s="226">
        <v>19</v>
      </c>
      <c r="BR25" s="227"/>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18"/>
    </row>
    <row r="26" spans="1:131" ht="26.25" customHeight="1" x14ac:dyDescent="0.15">
      <c r="A26" s="998" t="s">
        <v>357</v>
      </c>
      <c r="B26" s="999"/>
      <c r="C26" s="999"/>
      <c r="D26" s="999"/>
      <c r="E26" s="999"/>
      <c r="F26" s="999"/>
      <c r="G26" s="999"/>
      <c r="H26" s="999"/>
      <c r="I26" s="999"/>
      <c r="J26" s="999"/>
      <c r="K26" s="999"/>
      <c r="L26" s="999"/>
      <c r="M26" s="999"/>
      <c r="N26" s="999"/>
      <c r="O26" s="999"/>
      <c r="P26" s="1000"/>
      <c r="Q26" s="1004" t="s">
        <v>380</v>
      </c>
      <c r="R26" s="1005"/>
      <c r="S26" s="1005"/>
      <c r="T26" s="1005"/>
      <c r="U26" s="1006"/>
      <c r="V26" s="1004" t="s">
        <v>381</v>
      </c>
      <c r="W26" s="1005"/>
      <c r="X26" s="1005"/>
      <c r="Y26" s="1005"/>
      <c r="Z26" s="1006"/>
      <c r="AA26" s="1004" t="s">
        <v>382</v>
      </c>
      <c r="AB26" s="1005"/>
      <c r="AC26" s="1005"/>
      <c r="AD26" s="1005"/>
      <c r="AE26" s="1005"/>
      <c r="AF26" s="1058" t="s">
        <v>383</v>
      </c>
      <c r="AG26" s="1011"/>
      <c r="AH26" s="1011"/>
      <c r="AI26" s="1011"/>
      <c r="AJ26" s="1059"/>
      <c r="AK26" s="1005" t="s">
        <v>384</v>
      </c>
      <c r="AL26" s="1005"/>
      <c r="AM26" s="1005"/>
      <c r="AN26" s="1005"/>
      <c r="AO26" s="1006"/>
      <c r="AP26" s="1004" t="s">
        <v>385</v>
      </c>
      <c r="AQ26" s="1005"/>
      <c r="AR26" s="1005"/>
      <c r="AS26" s="1005"/>
      <c r="AT26" s="1006"/>
      <c r="AU26" s="1004" t="s">
        <v>386</v>
      </c>
      <c r="AV26" s="1005"/>
      <c r="AW26" s="1005"/>
      <c r="AX26" s="1005"/>
      <c r="AY26" s="1006"/>
      <c r="AZ26" s="1004" t="s">
        <v>387</v>
      </c>
      <c r="BA26" s="1005"/>
      <c r="BB26" s="1005"/>
      <c r="BC26" s="1005"/>
      <c r="BD26" s="1006"/>
      <c r="BE26" s="1004" t="s">
        <v>364</v>
      </c>
      <c r="BF26" s="1005"/>
      <c r="BG26" s="1005"/>
      <c r="BH26" s="1005"/>
      <c r="BI26" s="1018"/>
      <c r="BJ26" s="220"/>
      <c r="BK26" s="220"/>
      <c r="BL26" s="220"/>
      <c r="BM26" s="220"/>
      <c r="BN26" s="220"/>
      <c r="BO26" s="229"/>
      <c r="BP26" s="229"/>
      <c r="BQ26" s="226">
        <v>20</v>
      </c>
      <c r="BR26" s="227"/>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18"/>
    </row>
    <row r="27" spans="1:131" ht="26.25" customHeight="1" thickBot="1" x14ac:dyDescent="0.2">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20"/>
      <c r="BK27" s="220"/>
      <c r="BL27" s="220"/>
      <c r="BM27" s="220"/>
      <c r="BN27" s="220"/>
      <c r="BO27" s="229"/>
      <c r="BP27" s="229"/>
      <c r="BQ27" s="226">
        <v>21</v>
      </c>
      <c r="BR27" s="227"/>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18"/>
    </row>
    <row r="28" spans="1:131" ht="26.25" customHeight="1" thickTop="1" x14ac:dyDescent="0.15">
      <c r="A28" s="230">
        <v>1</v>
      </c>
      <c r="B28" s="1050" t="s">
        <v>388</v>
      </c>
      <c r="C28" s="1051"/>
      <c r="D28" s="1051"/>
      <c r="E28" s="1051"/>
      <c r="F28" s="1051"/>
      <c r="G28" s="1051"/>
      <c r="H28" s="1051"/>
      <c r="I28" s="1051"/>
      <c r="J28" s="1051"/>
      <c r="K28" s="1051"/>
      <c r="L28" s="1051"/>
      <c r="M28" s="1051"/>
      <c r="N28" s="1051"/>
      <c r="O28" s="1051"/>
      <c r="P28" s="1052"/>
      <c r="Q28" s="1053">
        <v>1676</v>
      </c>
      <c r="R28" s="1054"/>
      <c r="S28" s="1054"/>
      <c r="T28" s="1054"/>
      <c r="U28" s="1054"/>
      <c r="V28" s="1054">
        <v>1573</v>
      </c>
      <c r="W28" s="1054"/>
      <c r="X28" s="1054"/>
      <c r="Y28" s="1054"/>
      <c r="Z28" s="1054"/>
      <c r="AA28" s="1054">
        <v>103</v>
      </c>
      <c r="AB28" s="1054"/>
      <c r="AC28" s="1054"/>
      <c r="AD28" s="1054"/>
      <c r="AE28" s="1055"/>
      <c r="AF28" s="1056">
        <v>103</v>
      </c>
      <c r="AG28" s="1054"/>
      <c r="AH28" s="1054"/>
      <c r="AI28" s="1054"/>
      <c r="AJ28" s="1057"/>
      <c r="AK28" s="1045">
        <v>187</v>
      </c>
      <c r="AL28" s="1046"/>
      <c r="AM28" s="1046"/>
      <c r="AN28" s="1046"/>
      <c r="AO28" s="1046"/>
      <c r="AP28" s="1046" t="s">
        <v>549</v>
      </c>
      <c r="AQ28" s="1046"/>
      <c r="AR28" s="1046"/>
      <c r="AS28" s="1046"/>
      <c r="AT28" s="1046"/>
      <c r="AU28" s="1046" t="s">
        <v>549</v>
      </c>
      <c r="AV28" s="1046"/>
      <c r="AW28" s="1046"/>
      <c r="AX28" s="1046"/>
      <c r="AY28" s="1046"/>
      <c r="AZ28" s="1047" t="s">
        <v>549</v>
      </c>
      <c r="BA28" s="1047"/>
      <c r="BB28" s="1047"/>
      <c r="BC28" s="1047"/>
      <c r="BD28" s="1047"/>
      <c r="BE28" s="1048"/>
      <c r="BF28" s="1048"/>
      <c r="BG28" s="1048"/>
      <c r="BH28" s="1048"/>
      <c r="BI28" s="1049"/>
      <c r="BJ28" s="220"/>
      <c r="BK28" s="220"/>
      <c r="BL28" s="220"/>
      <c r="BM28" s="220"/>
      <c r="BN28" s="220"/>
      <c r="BO28" s="229"/>
      <c r="BP28" s="229"/>
      <c r="BQ28" s="226">
        <v>22</v>
      </c>
      <c r="BR28" s="227"/>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18"/>
    </row>
    <row r="29" spans="1:131" ht="26.25" customHeight="1" x14ac:dyDescent="0.15">
      <c r="A29" s="230">
        <v>2</v>
      </c>
      <c r="B29" s="1033" t="s">
        <v>389</v>
      </c>
      <c r="C29" s="1034"/>
      <c r="D29" s="1034"/>
      <c r="E29" s="1034"/>
      <c r="F29" s="1034"/>
      <c r="G29" s="1034"/>
      <c r="H29" s="1034"/>
      <c r="I29" s="1034"/>
      <c r="J29" s="1034"/>
      <c r="K29" s="1034"/>
      <c r="L29" s="1034"/>
      <c r="M29" s="1034"/>
      <c r="N29" s="1034"/>
      <c r="O29" s="1034"/>
      <c r="P29" s="1035"/>
      <c r="Q29" s="1041">
        <v>249</v>
      </c>
      <c r="R29" s="1042"/>
      <c r="S29" s="1042"/>
      <c r="T29" s="1042"/>
      <c r="U29" s="1042"/>
      <c r="V29" s="1042">
        <v>240</v>
      </c>
      <c r="W29" s="1042"/>
      <c r="X29" s="1042"/>
      <c r="Y29" s="1042"/>
      <c r="Z29" s="1042"/>
      <c r="AA29" s="1042">
        <v>9</v>
      </c>
      <c r="AB29" s="1042"/>
      <c r="AC29" s="1042"/>
      <c r="AD29" s="1042"/>
      <c r="AE29" s="1043"/>
      <c r="AF29" s="1038">
        <v>9</v>
      </c>
      <c r="AG29" s="1039"/>
      <c r="AH29" s="1039"/>
      <c r="AI29" s="1039"/>
      <c r="AJ29" s="1040"/>
      <c r="AK29" s="980">
        <v>58</v>
      </c>
      <c r="AL29" s="971"/>
      <c r="AM29" s="971"/>
      <c r="AN29" s="971"/>
      <c r="AO29" s="971"/>
      <c r="AP29" s="971" t="s">
        <v>549</v>
      </c>
      <c r="AQ29" s="971"/>
      <c r="AR29" s="971"/>
      <c r="AS29" s="971"/>
      <c r="AT29" s="971"/>
      <c r="AU29" s="971" t="s">
        <v>549</v>
      </c>
      <c r="AV29" s="971"/>
      <c r="AW29" s="971"/>
      <c r="AX29" s="971"/>
      <c r="AY29" s="971"/>
      <c r="AZ29" s="1044" t="s">
        <v>549</v>
      </c>
      <c r="BA29" s="1044"/>
      <c r="BB29" s="1044"/>
      <c r="BC29" s="1044"/>
      <c r="BD29" s="1044"/>
      <c r="BE29" s="972"/>
      <c r="BF29" s="972"/>
      <c r="BG29" s="972"/>
      <c r="BH29" s="972"/>
      <c r="BI29" s="973"/>
      <c r="BJ29" s="220"/>
      <c r="BK29" s="220"/>
      <c r="BL29" s="220"/>
      <c r="BM29" s="220"/>
      <c r="BN29" s="220"/>
      <c r="BO29" s="229"/>
      <c r="BP29" s="229"/>
      <c r="BQ29" s="226">
        <v>23</v>
      </c>
      <c r="BR29" s="227"/>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18"/>
    </row>
    <row r="30" spans="1:131" ht="26.25" customHeight="1" x14ac:dyDescent="0.15">
      <c r="A30" s="230">
        <v>3</v>
      </c>
      <c r="B30" s="1033" t="s">
        <v>390</v>
      </c>
      <c r="C30" s="1034"/>
      <c r="D30" s="1034"/>
      <c r="E30" s="1034"/>
      <c r="F30" s="1034"/>
      <c r="G30" s="1034"/>
      <c r="H30" s="1034"/>
      <c r="I30" s="1034"/>
      <c r="J30" s="1034"/>
      <c r="K30" s="1034"/>
      <c r="L30" s="1034"/>
      <c r="M30" s="1034"/>
      <c r="N30" s="1034"/>
      <c r="O30" s="1034"/>
      <c r="P30" s="1035"/>
      <c r="Q30" s="1041">
        <v>1311</v>
      </c>
      <c r="R30" s="1042"/>
      <c r="S30" s="1042"/>
      <c r="T30" s="1042"/>
      <c r="U30" s="1042"/>
      <c r="V30" s="1042">
        <v>1290</v>
      </c>
      <c r="W30" s="1042"/>
      <c r="X30" s="1042"/>
      <c r="Y30" s="1042"/>
      <c r="Z30" s="1042"/>
      <c r="AA30" s="1042">
        <v>21</v>
      </c>
      <c r="AB30" s="1042"/>
      <c r="AC30" s="1042"/>
      <c r="AD30" s="1042"/>
      <c r="AE30" s="1043"/>
      <c r="AF30" s="1038">
        <v>21</v>
      </c>
      <c r="AG30" s="1039"/>
      <c r="AH30" s="1039"/>
      <c r="AI30" s="1039"/>
      <c r="AJ30" s="1040"/>
      <c r="AK30" s="980">
        <v>197</v>
      </c>
      <c r="AL30" s="971"/>
      <c r="AM30" s="971"/>
      <c r="AN30" s="971"/>
      <c r="AO30" s="971"/>
      <c r="AP30" s="971" t="s">
        <v>549</v>
      </c>
      <c r="AQ30" s="971"/>
      <c r="AR30" s="971"/>
      <c r="AS30" s="971"/>
      <c r="AT30" s="971"/>
      <c r="AU30" s="971" t="s">
        <v>549</v>
      </c>
      <c r="AV30" s="971"/>
      <c r="AW30" s="971"/>
      <c r="AX30" s="971"/>
      <c r="AY30" s="971"/>
      <c r="AZ30" s="1044" t="s">
        <v>549</v>
      </c>
      <c r="BA30" s="1044"/>
      <c r="BB30" s="1044"/>
      <c r="BC30" s="1044"/>
      <c r="BD30" s="1044"/>
      <c r="BE30" s="972"/>
      <c r="BF30" s="972"/>
      <c r="BG30" s="972"/>
      <c r="BH30" s="972"/>
      <c r="BI30" s="973"/>
      <c r="BJ30" s="220"/>
      <c r="BK30" s="220"/>
      <c r="BL30" s="220"/>
      <c r="BM30" s="220"/>
      <c r="BN30" s="220"/>
      <c r="BO30" s="229"/>
      <c r="BP30" s="229"/>
      <c r="BQ30" s="226">
        <v>24</v>
      </c>
      <c r="BR30" s="227"/>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18"/>
    </row>
    <row r="31" spans="1:131" ht="26.25" customHeight="1" x14ac:dyDescent="0.15">
      <c r="A31" s="230">
        <v>4</v>
      </c>
      <c r="B31" s="1033" t="s">
        <v>391</v>
      </c>
      <c r="C31" s="1034"/>
      <c r="D31" s="1034"/>
      <c r="E31" s="1034"/>
      <c r="F31" s="1034"/>
      <c r="G31" s="1034"/>
      <c r="H31" s="1034"/>
      <c r="I31" s="1034"/>
      <c r="J31" s="1034"/>
      <c r="K31" s="1034"/>
      <c r="L31" s="1034"/>
      <c r="M31" s="1034"/>
      <c r="N31" s="1034"/>
      <c r="O31" s="1034"/>
      <c r="P31" s="1035"/>
      <c r="Q31" s="1041">
        <v>112</v>
      </c>
      <c r="R31" s="1042"/>
      <c r="S31" s="1042"/>
      <c r="T31" s="1042"/>
      <c r="U31" s="1042"/>
      <c r="V31" s="1042">
        <v>100</v>
      </c>
      <c r="W31" s="1042"/>
      <c r="X31" s="1042"/>
      <c r="Y31" s="1042"/>
      <c r="Z31" s="1042"/>
      <c r="AA31" s="1042">
        <v>12</v>
      </c>
      <c r="AB31" s="1042"/>
      <c r="AC31" s="1042"/>
      <c r="AD31" s="1042"/>
      <c r="AE31" s="1043"/>
      <c r="AF31" s="1038">
        <v>12</v>
      </c>
      <c r="AG31" s="1039"/>
      <c r="AH31" s="1039"/>
      <c r="AI31" s="1039"/>
      <c r="AJ31" s="1040"/>
      <c r="AK31" s="980">
        <v>6</v>
      </c>
      <c r="AL31" s="971"/>
      <c r="AM31" s="971"/>
      <c r="AN31" s="971"/>
      <c r="AO31" s="971"/>
      <c r="AP31" s="971">
        <v>8</v>
      </c>
      <c r="AQ31" s="971"/>
      <c r="AR31" s="971"/>
      <c r="AS31" s="971"/>
      <c r="AT31" s="971"/>
      <c r="AU31" s="971">
        <v>6</v>
      </c>
      <c r="AV31" s="971"/>
      <c r="AW31" s="971"/>
      <c r="AX31" s="971"/>
      <c r="AY31" s="971"/>
      <c r="AZ31" s="1044" t="s">
        <v>549</v>
      </c>
      <c r="BA31" s="1044"/>
      <c r="BB31" s="1044"/>
      <c r="BC31" s="1044"/>
      <c r="BD31" s="1044"/>
      <c r="BE31" s="972"/>
      <c r="BF31" s="972"/>
      <c r="BG31" s="972"/>
      <c r="BH31" s="972"/>
      <c r="BI31" s="973"/>
      <c r="BJ31" s="220"/>
      <c r="BK31" s="220"/>
      <c r="BL31" s="220"/>
      <c r="BM31" s="220"/>
      <c r="BN31" s="220"/>
      <c r="BO31" s="229"/>
      <c r="BP31" s="229"/>
      <c r="BQ31" s="226">
        <v>25</v>
      </c>
      <c r="BR31" s="227"/>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18"/>
    </row>
    <row r="32" spans="1:131" ht="26.25" customHeight="1" x14ac:dyDescent="0.15">
      <c r="A32" s="230">
        <v>5</v>
      </c>
      <c r="B32" s="1033" t="s">
        <v>392</v>
      </c>
      <c r="C32" s="1034"/>
      <c r="D32" s="1034"/>
      <c r="E32" s="1034"/>
      <c r="F32" s="1034"/>
      <c r="G32" s="1034"/>
      <c r="H32" s="1034"/>
      <c r="I32" s="1034"/>
      <c r="J32" s="1034"/>
      <c r="K32" s="1034"/>
      <c r="L32" s="1034"/>
      <c r="M32" s="1034"/>
      <c r="N32" s="1034"/>
      <c r="O32" s="1034"/>
      <c r="P32" s="1035"/>
      <c r="Q32" s="1041">
        <v>278</v>
      </c>
      <c r="R32" s="1042"/>
      <c r="S32" s="1042"/>
      <c r="T32" s="1042"/>
      <c r="U32" s="1042"/>
      <c r="V32" s="1042">
        <v>294</v>
      </c>
      <c r="W32" s="1042"/>
      <c r="X32" s="1042"/>
      <c r="Y32" s="1042"/>
      <c r="Z32" s="1042"/>
      <c r="AA32" s="1042">
        <v>-16</v>
      </c>
      <c r="AB32" s="1042"/>
      <c r="AC32" s="1042"/>
      <c r="AD32" s="1042"/>
      <c r="AE32" s="1043"/>
      <c r="AF32" s="1038">
        <v>29</v>
      </c>
      <c r="AG32" s="1039"/>
      <c r="AH32" s="1039"/>
      <c r="AI32" s="1039"/>
      <c r="AJ32" s="1040"/>
      <c r="AK32" s="980">
        <v>145</v>
      </c>
      <c r="AL32" s="971"/>
      <c r="AM32" s="971"/>
      <c r="AN32" s="971"/>
      <c r="AO32" s="971"/>
      <c r="AP32" s="971">
        <v>2059</v>
      </c>
      <c r="AQ32" s="971"/>
      <c r="AR32" s="971"/>
      <c r="AS32" s="971"/>
      <c r="AT32" s="971"/>
      <c r="AU32" s="971">
        <v>2059</v>
      </c>
      <c r="AV32" s="971"/>
      <c r="AW32" s="971"/>
      <c r="AX32" s="971"/>
      <c r="AY32" s="971"/>
      <c r="AZ32" s="1044" t="s">
        <v>549</v>
      </c>
      <c r="BA32" s="1044"/>
      <c r="BB32" s="1044"/>
      <c r="BC32" s="1044"/>
      <c r="BD32" s="1044"/>
      <c r="BE32" s="972" t="s">
        <v>393</v>
      </c>
      <c r="BF32" s="972"/>
      <c r="BG32" s="972"/>
      <c r="BH32" s="972"/>
      <c r="BI32" s="973"/>
      <c r="BJ32" s="220"/>
      <c r="BK32" s="220"/>
      <c r="BL32" s="220"/>
      <c r="BM32" s="220"/>
      <c r="BN32" s="220"/>
      <c r="BO32" s="229"/>
      <c r="BP32" s="229"/>
      <c r="BQ32" s="226">
        <v>26</v>
      </c>
      <c r="BR32" s="227"/>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18"/>
    </row>
    <row r="33" spans="1:131" ht="26.25" customHeight="1" x14ac:dyDescent="0.15">
      <c r="A33" s="230">
        <v>6</v>
      </c>
      <c r="B33" s="1033"/>
      <c r="C33" s="1034"/>
      <c r="D33" s="1034"/>
      <c r="E33" s="1034"/>
      <c r="F33" s="1034"/>
      <c r="G33" s="1034"/>
      <c r="H33" s="1034"/>
      <c r="I33" s="1034"/>
      <c r="J33" s="1034"/>
      <c r="K33" s="1034"/>
      <c r="L33" s="1034"/>
      <c r="M33" s="1034"/>
      <c r="N33" s="1034"/>
      <c r="O33" s="1034"/>
      <c r="P33" s="1035"/>
      <c r="Q33" s="1041"/>
      <c r="R33" s="1042"/>
      <c r="S33" s="1042"/>
      <c r="T33" s="1042"/>
      <c r="U33" s="1042"/>
      <c r="V33" s="1042"/>
      <c r="W33" s="1042"/>
      <c r="X33" s="1042"/>
      <c r="Y33" s="1042"/>
      <c r="Z33" s="1042"/>
      <c r="AA33" s="1042"/>
      <c r="AB33" s="1042"/>
      <c r="AC33" s="1042"/>
      <c r="AD33" s="1042"/>
      <c r="AE33" s="1043"/>
      <c r="AF33" s="1038"/>
      <c r="AG33" s="1039"/>
      <c r="AH33" s="1039"/>
      <c r="AI33" s="1039"/>
      <c r="AJ33" s="1040"/>
      <c r="AK33" s="980"/>
      <c r="AL33" s="971"/>
      <c r="AM33" s="971"/>
      <c r="AN33" s="971"/>
      <c r="AO33" s="971"/>
      <c r="AP33" s="971"/>
      <c r="AQ33" s="971"/>
      <c r="AR33" s="971"/>
      <c r="AS33" s="971"/>
      <c r="AT33" s="971"/>
      <c r="AU33" s="971"/>
      <c r="AV33" s="971"/>
      <c r="AW33" s="971"/>
      <c r="AX33" s="971"/>
      <c r="AY33" s="971"/>
      <c r="AZ33" s="1044"/>
      <c r="BA33" s="1044"/>
      <c r="BB33" s="1044"/>
      <c r="BC33" s="1044"/>
      <c r="BD33" s="1044"/>
      <c r="BE33" s="972"/>
      <c r="BF33" s="972"/>
      <c r="BG33" s="972"/>
      <c r="BH33" s="972"/>
      <c r="BI33" s="973"/>
      <c r="BJ33" s="220"/>
      <c r="BK33" s="220"/>
      <c r="BL33" s="220"/>
      <c r="BM33" s="220"/>
      <c r="BN33" s="220"/>
      <c r="BO33" s="229"/>
      <c r="BP33" s="229"/>
      <c r="BQ33" s="226">
        <v>27</v>
      </c>
      <c r="BR33" s="227"/>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18"/>
    </row>
    <row r="34" spans="1:131" ht="26.25" customHeight="1" x14ac:dyDescent="0.15">
      <c r="A34" s="230">
        <v>7</v>
      </c>
      <c r="B34" s="1033"/>
      <c r="C34" s="1034"/>
      <c r="D34" s="1034"/>
      <c r="E34" s="1034"/>
      <c r="F34" s="1034"/>
      <c r="G34" s="1034"/>
      <c r="H34" s="1034"/>
      <c r="I34" s="1034"/>
      <c r="J34" s="1034"/>
      <c r="K34" s="1034"/>
      <c r="L34" s="1034"/>
      <c r="M34" s="1034"/>
      <c r="N34" s="1034"/>
      <c r="O34" s="1034"/>
      <c r="P34" s="1035"/>
      <c r="Q34" s="1041"/>
      <c r="R34" s="1042"/>
      <c r="S34" s="1042"/>
      <c r="T34" s="1042"/>
      <c r="U34" s="1042"/>
      <c r="V34" s="1042"/>
      <c r="W34" s="1042"/>
      <c r="X34" s="1042"/>
      <c r="Y34" s="1042"/>
      <c r="Z34" s="1042"/>
      <c r="AA34" s="1042"/>
      <c r="AB34" s="1042"/>
      <c r="AC34" s="1042"/>
      <c r="AD34" s="1042"/>
      <c r="AE34" s="1043"/>
      <c r="AF34" s="1038"/>
      <c r="AG34" s="1039"/>
      <c r="AH34" s="1039"/>
      <c r="AI34" s="1039"/>
      <c r="AJ34" s="1040"/>
      <c r="AK34" s="980"/>
      <c r="AL34" s="971"/>
      <c r="AM34" s="971"/>
      <c r="AN34" s="971"/>
      <c r="AO34" s="971"/>
      <c r="AP34" s="971"/>
      <c r="AQ34" s="971"/>
      <c r="AR34" s="971"/>
      <c r="AS34" s="971"/>
      <c r="AT34" s="971"/>
      <c r="AU34" s="971"/>
      <c r="AV34" s="971"/>
      <c r="AW34" s="971"/>
      <c r="AX34" s="971"/>
      <c r="AY34" s="971"/>
      <c r="AZ34" s="1044"/>
      <c r="BA34" s="1044"/>
      <c r="BB34" s="1044"/>
      <c r="BC34" s="1044"/>
      <c r="BD34" s="1044"/>
      <c r="BE34" s="972"/>
      <c r="BF34" s="972"/>
      <c r="BG34" s="972"/>
      <c r="BH34" s="972"/>
      <c r="BI34" s="973"/>
      <c r="BJ34" s="220"/>
      <c r="BK34" s="220"/>
      <c r="BL34" s="220"/>
      <c r="BM34" s="220"/>
      <c r="BN34" s="220"/>
      <c r="BO34" s="229"/>
      <c r="BP34" s="229"/>
      <c r="BQ34" s="226">
        <v>28</v>
      </c>
      <c r="BR34" s="227"/>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18"/>
    </row>
    <row r="35" spans="1:131" ht="26.25" customHeight="1" x14ac:dyDescent="0.15">
      <c r="A35" s="230">
        <v>8</v>
      </c>
      <c r="B35" s="1033"/>
      <c r="C35" s="1034"/>
      <c r="D35" s="1034"/>
      <c r="E35" s="1034"/>
      <c r="F35" s="1034"/>
      <c r="G35" s="1034"/>
      <c r="H35" s="1034"/>
      <c r="I35" s="1034"/>
      <c r="J35" s="1034"/>
      <c r="K35" s="1034"/>
      <c r="L35" s="1034"/>
      <c r="M35" s="1034"/>
      <c r="N35" s="1034"/>
      <c r="O35" s="1034"/>
      <c r="P35" s="1035"/>
      <c r="Q35" s="1041"/>
      <c r="R35" s="1042"/>
      <c r="S35" s="1042"/>
      <c r="T35" s="1042"/>
      <c r="U35" s="1042"/>
      <c r="V35" s="1042"/>
      <c r="W35" s="1042"/>
      <c r="X35" s="1042"/>
      <c r="Y35" s="1042"/>
      <c r="Z35" s="1042"/>
      <c r="AA35" s="1042"/>
      <c r="AB35" s="1042"/>
      <c r="AC35" s="1042"/>
      <c r="AD35" s="1042"/>
      <c r="AE35" s="1043"/>
      <c r="AF35" s="1038"/>
      <c r="AG35" s="1039"/>
      <c r="AH35" s="1039"/>
      <c r="AI35" s="1039"/>
      <c r="AJ35" s="1040"/>
      <c r="AK35" s="980"/>
      <c r="AL35" s="971"/>
      <c r="AM35" s="971"/>
      <c r="AN35" s="971"/>
      <c r="AO35" s="971"/>
      <c r="AP35" s="971"/>
      <c r="AQ35" s="971"/>
      <c r="AR35" s="971"/>
      <c r="AS35" s="971"/>
      <c r="AT35" s="971"/>
      <c r="AU35" s="971"/>
      <c r="AV35" s="971"/>
      <c r="AW35" s="971"/>
      <c r="AX35" s="971"/>
      <c r="AY35" s="971"/>
      <c r="AZ35" s="1044"/>
      <c r="BA35" s="1044"/>
      <c r="BB35" s="1044"/>
      <c r="BC35" s="1044"/>
      <c r="BD35" s="1044"/>
      <c r="BE35" s="972"/>
      <c r="BF35" s="972"/>
      <c r="BG35" s="972"/>
      <c r="BH35" s="972"/>
      <c r="BI35" s="973"/>
      <c r="BJ35" s="220"/>
      <c r="BK35" s="220"/>
      <c r="BL35" s="220"/>
      <c r="BM35" s="220"/>
      <c r="BN35" s="220"/>
      <c r="BO35" s="229"/>
      <c r="BP35" s="229"/>
      <c r="BQ35" s="226">
        <v>29</v>
      </c>
      <c r="BR35" s="227"/>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18"/>
    </row>
    <row r="36" spans="1:131" ht="26.25" customHeight="1" x14ac:dyDescent="0.15">
      <c r="A36" s="230">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0"/>
      <c r="AL36" s="971"/>
      <c r="AM36" s="971"/>
      <c r="AN36" s="971"/>
      <c r="AO36" s="971"/>
      <c r="AP36" s="971"/>
      <c r="AQ36" s="971"/>
      <c r="AR36" s="971"/>
      <c r="AS36" s="971"/>
      <c r="AT36" s="971"/>
      <c r="AU36" s="971"/>
      <c r="AV36" s="971"/>
      <c r="AW36" s="971"/>
      <c r="AX36" s="971"/>
      <c r="AY36" s="971"/>
      <c r="AZ36" s="1044"/>
      <c r="BA36" s="1044"/>
      <c r="BB36" s="1044"/>
      <c r="BC36" s="1044"/>
      <c r="BD36" s="1044"/>
      <c r="BE36" s="972"/>
      <c r="BF36" s="972"/>
      <c r="BG36" s="972"/>
      <c r="BH36" s="972"/>
      <c r="BI36" s="973"/>
      <c r="BJ36" s="220"/>
      <c r="BK36" s="220"/>
      <c r="BL36" s="220"/>
      <c r="BM36" s="220"/>
      <c r="BN36" s="220"/>
      <c r="BO36" s="229"/>
      <c r="BP36" s="229"/>
      <c r="BQ36" s="226">
        <v>30</v>
      </c>
      <c r="BR36" s="227"/>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18"/>
    </row>
    <row r="37" spans="1:131" ht="26.25" customHeight="1" x14ac:dyDescent="0.15">
      <c r="A37" s="230">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0"/>
      <c r="AL37" s="971"/>
      <c r="AM37" s="971"/>
      <c r="AN37" s="971"/>
      <c r="AO37" s="971"/>
      <c r="AP37" s="971"/>
      <c r="AQ37" s="971"/>
      <c r="AR37" s="971"/>
      <c r="AS37" s="971"/>
      <c r="AT37" s="971"/>
      <c r="AU37" s="971"/>
      <c r="AV37" s="971"/>
      <c r="AW37" s="971"/>
      <c r="AX37" s="971"/>
      <c r="AY37" s="971"/>
      <c r="AZ37" s="1044"/>
      <c r="BA37" s="1044"/>
      <c r="BB37" s="1044"/>
      <c r="BC37" s="1044"/>
      <c r="BD37" s="1044"/>
      <c r="BE37" s="972"/>
      <c r="BF37" s="972"/>
      <c r="BG37" s="972"/>
      <c r="BH37" s="972"/>
      <c r="BI37" s="973"/>
      <c r="BJ37" s="220"/>
      <c r="BK37" s="220"/>
      <c r="BL37" s="220"/>
      <c r="BM37" s="220"/>
      <c r="BN37" s="220"/>
      <c r="BO37" s="229"/>
      <c r="BP37" s="229"/>
      <c r="BQ37" s="226">
        <v>31</v>
      </c>
      <c r="BR37" s="227"/>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18"/>
    </row>
    <row r="38" spans="1:131" ht="26.25" customHeight="1" x14ac:dyDescent="0.15">
      <c r="A38" s="230">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0"/>
      <c r="AL38" s="971"/>
      <c r="AM38" s="971"/>
      <c r="AN38" s="971"/>
      <c r="AO38" s="971"/>
      <c r="AP38" s="971"/>
      <c r="AQ38" s="971"/>
      <c r="AR38" s="971"/>
      <c r="AS38" s="971"/>
      <c r="AT38" s="971"/>
      <c r="AU38" s="971"/>
      <c r="AV38" s="971"/>
      <c r="AW38" s="971"/>
      <c r="AX38" s="971"/>
      <c r="AY38" s="971"/>
      <c r="AZ38" s="1044"/>
      <c r="BA38" s="1044"/>
      <c r="BB38" s="1044"/>
      <c r="BC38" s="1044"/>
      <c r="BD38" s="1044"/>
      <c r="BE38" s="972"/>
      <c r="BF38" s="972"/>
      <c r="BG38" s="972"/>
      <c r="BH38" s="972"/>
      <c r="BI38" s="973"/>
      <c r="BJ38" s="220"/>
      <c r="BK38" s="220"/>
      <c r="BL38" s="220"/>
      <c r="BM38" s="220"/>
      <c r="BN38" s="220"/>
      <c r="BO38" s="229"/>
      <c r="BP38" s="229"/>
      <c r="BQ38" s="226">
        <v>32</v>
      </c>
      <c r="BR38" s="227"/>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18"/>
    </row>
    <row r="39" spans="1:131" ht="26.25" customHeight="1" x14ac:dyDescent="0.15">
      <c r="A39" s="230">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0"/>
      <c r="AL39" s="971"/>
      <c r="AM39" s="971"/>
      <c r="AN39" s="971"/>
      <c r="AO39" s="971"/>
      <c r="AP39" s="971"/>
      <c r="AQ39" s="971"/>
      <c r="AR39" s="971"/>
      <c r="AS39" s="971"/>
      <c r="AT39" s="971"/>
      <c r="AU39" s="971"/>
      <c r="AV39" s="971"/>
      <c r="AW39" s="971"/>
      <c r="AX39" s="971"/>
      <c r="AY39" s="971"/>
      <c r="AZ39" s="1044"/>
      <c r="BA39" s="1044"/>
      <c r="BB39" s="1044"/>
      <c r="BC39" s="1044"/>
      <c r="BD39" s="1044"/>
      <c r="BE39" s="972"/>
      <c r="BF39" s="972"/>
      <c r="BG39" s="972"/>
      <c r="BH39" s="972"/>
      <c r="BI39" s="973"/>
      <c r="BJ39" s="220"/>
      <c r="BK39" s="220"/>
      <c r="BL39" s="220"/>
      <c r="BM39" s="220"/>
      <c r="BN39" s="220"/>
      <c r="BO39" s="229"/>
      <c r="BP39" s="229"/>
      <c r="BQ39" s="226">
        <v>33</v>
      </c>
      <c r="BR39" s="227"/>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18"/>
    </row>
    <row r="40" spans="1:131" ht="26.25" customHeight="1" x14ac:dyDescent="0.15">
      <c r="A40" s="226">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0"/>
      <c r="AL40" s="971"/>
      <c r="AM40" s="971"/>
      <c r="AN40" s="971"/>
      <c r="AO40" s="971"/>
      <c r="AP40" s="971"/>
      <c r="AQ40" s="971"/>
      <c r="AR40" s="971"/>
      <c r="AS40" s="971"/>
      <c r="AT40" s="971"/>
      <c r="AU40" s="971"/>
      <c r="AV40" s="971"/>
      <c r="AW40" s="971"/>
      <c r="AX40" s="971"/>
      <c r="AY40" s="971"/>
      <c r="AZ40" s="1044"/>
      <c r="BA40" s="1044"/>
      <c r="BB40" s="1044"/>
      <c r="BC40" s="1044"/>
      <c r="BD40" s="1044"/>
      <c r="BE40" s="972"/>
      <c r="BF40" s="972"/>
      <c r="BG40" s="972"/>
      <c r="BH40" s="972"/>
      <c r="BI40" s="973"/>
      <c r="BJ40" s="220"/>
      <c r="BK40" s="220"/>
      <c r="BL40" s="220"/>
      <c r="BM40" s="220"/>
      <c r="BN40" s="220"/>
      <c r="BO40" s="229"/>
      <c r="BP40" s="229"/>
      <c r="BQ40" s="226">
        <v>34</v>
      </c>
      <c r="BR40" s="227"/>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18"/>
    </row>
    <row r="41" spans="1:131" ht="26.25" customHeight="1" x14ac:dyDescent="0.15">
      <c r="A41" s="226">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0"/>
      <c r="AL41" s="971"/>
      <c r="AM41" s="971"/>
      <c r="AN41" s="971"/>
      <c r="AO41" s="971"/>
      <c r="AP41" s="971"/>
      <c r="AQ41" s="971"/>
      <c r="AR41" s="971"/>
      <c r="AS41" s="971"/>
      <c r="AT41" s="971"/>
      <c r="AU41" s="971"/>
      <c r="AV41" s="971"/>
      <c r="AW41" s="971"/>
      <c r="AX41" s="971"/>
      <c r="AY41" s="971"/>
      <c r="AZ41" s="1044"/>
      <c r="BA41" s="1044"/>
      <c r="BB41" s="1044"/>
      <c r="BC41" s="1044"/>
      <c r="BD41" s="1044"/>
      <c r="BE41" s="972"/>
      <c r="BF41" s="972"/>
      <c r="BG41" s="972"/>
      <c r="BH41" s="972"/>
      <c r="BI41" s="973"/>
      <c r="BJ41" s="220"/>
      <c r="BK41" s="220"/>
      <c r="BL41" s="220"/>
      <c r="BM41" s="220"/>
      <c r="BN41" s="220"/>
      <c r="BO41" s="229"/>
      <c r="BP41" s="229"/>
      <c r="BQ41" s="226">
        <v>35</v>
      </c>
      <c r="BR41" s="227"/>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18"/>
    </row>
    <row r="42" spans="1:131" ht="26.25" customHeight="1" x14ac:dyDescent="0.15">
      <c r="A42" s="226">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0"/>
      <c r="AL42" s="971"/>
      <c r="AM42" s="971"/>
      <c r="AN42" s="971"/>
      <c r="AO42" s="971"/>
      <c r="AP42" s="971"/>
      <c r="AQ42" s="971"/>
      <c r="AR42" s="971"/>
      <c r="AS42" s="971"/>
      <c r="AT42" s="971"/>
      <c r="AU42" s="971"/>
      <c r="AV42" s="971"/>
      <c r="AW42" s="971"/>
      <c r="AX42" s="971"/>
      <c r="AY42" s="971"/>
      <c r="AZ42" s="1044"/>
      <c r="BA42" s="1044"/>
      <c r="BB42" s="1044"/>
      <c r="BC42" s="1044"/>
      <c r="BD42" s="1044"/>
      <c r="BE42" s="972"/>
      <c r="BF42" s="972"/>
      <c r="BG42" s="972"/>
      <c r="BH42" s="972"/>
      <c r="BI42" s="973"/>
      <c r="BJ42" s="220"/>
      <c r="BK42" s="220"/>
      <c r="BL42" s="220"/>
      <c r="BM42" s="220"/>
      <c r="BN42" s="220"/>
      <c r="BO42" s="229"/>
      <c r="BP42" s="229"/>
      <c r="BQ42" s="226">
        <v>36</v>
      </c>
      <c r="BR42" s="227"/>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18"/>
    </row>
    <row r="43" spans="1:131" ht="26.25" customHeight="1" x14ac:dyDescent="0.15">
      <c r="A43" s="226">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0"/>
      <c r="AL43" s="971"/>
      <c r="AM43" s="971"/>
      <c r="AN43" s="971"/>
      <c r="AO43" s="971"/>
      <c r="AP43" s="971"/>
      <c r="AQ43" s="971"/>
      <c r="AR43" s="971"/>
      <c r="AS43" s="971"/>
      <c r="AT43" s="971"/>
      <c r="AU43" s="971"/>
      <c r="AV43" s="971"/>
      <c r="AW43" s="971"/>
      <c r="AX43" s="971"/>
      <c r="AY43" s="971"/>
      <c r="AZ43" s="1044"/>
      <c r="BA43" s="1044"/>
      <c r="BB43" s="1044"/>
      <c r="BC43" s="1044"/>
      <c r="BD43" s="1044"/>
      <c r="BE43" s="972"/>
      <c r="BF43" s="972"/>
      <c r="BG43" s="972"/>
      <c r="BH43" s="972"/>
      <c r="BI43" s="973"/>
      <c r="BJ43" s="220"/>
      <c r="BK43" s="220"/>
      <c r="BL43" s="220"/>
      <c r="BM43" s="220"/>
      <c r="BN43" s="220"/>
      <c r="BO43" s="229"/>
      <c r="BP43" s="229"/>
      <c r="BQ43" s="226">
        <v>37</v>
      </c>
      <c r="BR43" s="227"/>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18"/>
    </row>
    <row r="44" spans="1:131" ht="26.25" customHeight="1" x14ac:dyDescent="0.15">
      <c r="A44" s="226">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0"/>
      <c r="AL44" s="971"/>
      <c r="AM44" s="971"/>
      <c r="AN44" s="971"/>
      <c r="AO44" s="971"/>
      <c r="AP44" s="971"/>
      <c r="AQ44" s="971"/>
      <c r="AR44" s="971"/>
      <c r="AS44" s="971"/>
      <c r="AT44" s="971"/>
      <c r="AU44" s="971"/>
      <c r="AV44" s="971"/>
      <c r="AW44" s="971"/>
      <c r="AX44" s="971"/>
      <c r="AY44" s="971"/>
      <c r="AZ44" s="1044"/>
      <c r="BA44" s="1044"/>
      <c r="BB44" s="1044"/>
      <c r="BC44" s="1044"/>
      <c r="BD44" s="1044"/>
      <c r="BE44" s="972"/>
      <c r="BF44" s="972"/>
      <c r="BG44" s="972"/>
      <c r="BH44" s="972"/>
      <c r="BI44" s="973"/>
      <c r="BJ44" s="220"/>
      <c r="BK44" s="220"/>
      <c r="BL44" s="220"/>
      <c r="BM44" s="220"/>
      <c r="BN44" s="220"/>
      <c r="BO44" s="229"/>
      <c r="BP44" s="229"/>
      <c r="BQ44" s="226">
        <v>38</v>
      </c>
      <c r="BR44" s="227"/>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18"/>
    </row>
    <row r="45" spans="1:131" ht="26.25" customHeight="1" x14ac:dyDescent="0.15">
      <c r="A45" s="226">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0"/>
      <c r="AL45" s="971"/>
      <c r="AM45" s="971"/>
      <c r="AN45" s="971"/>
      <c r="AO45" s="971"/>
      <c r="AP45" s="971"/>
      <c r="AQ45" s="971"/>
      <c r="AR45" s="971"/>
      <c r="AS45" s="971"/>
      <c r="AT45" s="971"/>
      <c r="AU45" s="971"/>
      <c r="AV45" s="971"/>
      <c r="AW45" s="971"/>
      <c r="AX45" s="971"/>
      <c r="AY45" s="971"/>
      <c r="AZ45" s="1044"/>
      <c r="BA45" s="1044"/>
      <c r="BB45" s="1044"/>
      <c r="BC45" s="1044"/>
      <c r="BD45" s="1044"/>
      <c r="BE45" s="972"/>
      <c r="BF45" s="972"/>
      <c r="BG45" s="972"/>
      <c r="BH45" s="972"/>
      <c r="BI45" s="973"/>
      <c r="BJ45" s="220"/>
      <c r="BK45" s="220"/>
      <c r="BL45" s="220"/>
      <c r="BM45" s="220"/>
      <c r="BN45" s="220"/>
      <c r="BO45" s="229"/>
      <c r="BP45" s="229"/>
      <c r="BQ45" s="226">
        <v>39</v>
      </c>
      <c r="BR45" s="227"/>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18"/>
    </row>
    <row r="46" spans="1:131" ht="26.25" customHeight="1" x14ac:dyDescent="0.15">
      <c r="A46" s="226">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0"/>
      <c r="AL46" s="971"/>
      <c r="AM46" s="971"/>
      <c r="AN46" s="971"/>
      <c r="AO46" s="971"/>
      <c r="AP46" s="971"/>
      <c r="AQ46" s="971"/>
      <c r="AR46" s="971"/>
      <c r="AS46" s="971"/>
      <c r="AT46" s="971"/>
      <c r="AU46" s="971"/>
      <c r="AV46" s="971"/>
      <c r="AW46" s="971"/>
      <c r="AX46" s="971"/>
      <c r="AY46" s="971"/>
      <c r="AZ46" s="1044"/>
      <c r="BA46" s="1044"/>
      <c r="BB46" s="1044"/>
      <c r="BC46" s="1044"/>
      <c r="BD46" s="1044"/>
      <c r="BE46" s="972"/>
      <c r="BF46" s="972"/>
      <c r="BG46" s="972"/>
      <c r="BH46" s="972"/>
      <c r="BI46" s="973"/>
      <c r="BJ46" s="220"/>
      <c r="BK46" s="220"/>
      <c r="BL46" s="220"/>
      <c r="BM46" s="220"/>
      <c r="BN46" s="220"/>
      <c r="BO46" s="229"/>
      <c r="BP46" s="229"/>
      <c r="BQ46" s="226">
        <v>40</v>
      </c>
      <c r="BR46" s="227"/>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18"/>
    </row>
    <row r="47" spans="1:131" ht="26.25" customHeight="1" x14ac:dyDescent="0.15">
      <c r="A47" s="226">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0"/>
      <c r="AL47" s="971"/>
      <c r="AM47" s="971"/>
      <c r="AN47" s="971"/>
      <c r="AO47" s="971"/>
      <c r="AP47" s="971"/>
      <c r="AQ47" s="971"/>
      <c r="AR47" s="971"/>
      <c r="AS47" s="971"/>
      <c r="AT47" s="971"/>
      <c r="AU47" s="971"/>
      <c r="AV47" s="971"/>
      <c r="AW47" s="971"/>
      <c r="AX47" s="971"/>
      <c r="AY47" s="971"/>
      <c r="AZ47" s="1044"/>
      <c r="BA47" s="1044"/>
      <c r="BB47" s="1044"/>
      <c r="BC47" s="1044"/>
      <c r="BD47" s="1044"/>
      <c r="BE47" s="972"/>
      <c r="BF47" s="972"/>
      <c r="BG47" s="972"/>
      <c r="BH47" s="972"/>
      <c r="BI47" s="973"/>
      <c r="BJ47" s="220"/>
      <c r="BK47" s="220"/>
      <c r="BL47" s="220"/>
      <c r="BM47" s="220"/>
      <c r="BN47" s="220"/>
      <c r="BO47" s="229"/>
      <c r="BP47" s="229"/>
      <c r="BQ47" s="226">
        <v>41</v>
      </c>
      <c r="BR47" s="227"/>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18"/>
    </row>
    <row r="48" spans="1:131" ht="26.25" customHeight="1" x14ac:dyDescent="0.15">
      <c r="A48" s="226">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0"/>
      <c r="AL48" s="971"/>
      <c r="AM48" s="971"/>
      <c r="AN48" s="971"/>
      <c r="AO48" s="971"/>
      <c r="AP48" s="971"/>
      <c r="AQ48" s="971"/>
      <c r="AR48" s="971"/>
      <c r="AS48" s="971"/>
      <c r="AT48" s="971"/>
      <c r="AU48" s="971"/>
      <c r="AV48" s="971"/>
      <c r="AW48" s="971"/>
      <c r="AX48" s="971"/>
      <c r="AY48" s="971"/>
      <c r="AZ48" s="1044"/>
      <c r="BA48" s="1044"/>
      <c r="BB48" s="1044"/>
      <c r="BC48" s="1044"/>
      <c r="BD48" s="1044"/>
      <c r="BE48" s="972"/>
      <c r="BF48" s="972"/>
      <c r="BG48" s="972"/>
      <c r="BH48" s="972"/>
      <c r="BI48" s="973"/>
      <c r="BJ48" s="220"/>
      <c r="BK48" s="220"/>
      <c r="BL48" s="220"/>
      <c r="BM48" s="220"/>
      <c r="BN48" s="220"/>
      <c r="BO48" s="229"/>
      <c r="BP48" s="229"/>
      <c r="BQ48" s="226">
        <v>42</v>
      </c>
      <c r="BR48" s="227"/>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18"/>
    </row>
    <row r="49" spans="1:131" ht="26.25" customHeight="1" x14ac:dyDescent="0.15">
      <c r="A49" s="226">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0"/>
      <c r="AL49" s="971"/>
      <c r="AM49" s="971"/>
      <c r="AN49" s="971"/>
      <c r="AO49" s="971"/>
      <c r="AP49" s="971"/>
      <c r="AQ49" s="971"/>
      <c r="AR49" s="971"/>
      <c r="AS49" s="971"/>
      <c r="AT49" s="971"/>
      <c r="AU49" s="971"/>
      <c r="AV49" s="971"/>
      <c r="AW49" s="971"/>
      <c r="AX49" s="971"/>
      <c r="AY49" s="971"/>
      <c r="AZ49" s="1044"/>
      <c r="BA49" s="1044"/>
      <c r="BB49" s="1044"/>
      <c r="BC49" s="1044"/>
      <c r="BD49" s="1044"/>
      <c r="BE49" s="972"/>
      <c r="BF49" s="972"/>
      <c r="BG49" s="972"/>
      <c r="BH49" s="972"/>
      <c r="BI49" s="973"/>
      <c r="BJ49" s="220"/>
      <c r="BK49" s="220"/>
      <c r="BL49" s="220"/>
      <c r="BM49" s="220"/>
      <c r="BN49" s="220"/>
      <c r="BO49" s="229"/>
      <c r="BP49" s="229"/>
      <c r="BQ49" s="226">
        <v>43</v>
      </c>
      <c r="BR49" s="227"/>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18"/>
    </row>
    <row r="50" spans="1:131" ht="26.25" customHeight="1" x14ac:dyDescent="0.15">
      <c r="A50" s="226">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2"/>
      <c r="BF50" s="972"/>
      <c r="BG50" s="972"/>
      <c r="BH50" s="972"/>
      <c r="BI50" s="973"/>
      <c r="BJ50" s="220"/>
      <c r="BK50" s="220"/>
      <c r="BL50" s="220"/>
      <c r="BM50" s="220"/>
      <c r="BN50" s="220"/>
      <c r="BO50" s="229"/>
      <c r="BP50" s="229"/>
      <c r="BQ50" s="226">
        <v>44</v>
      </c>
      <c r="BR50" s="227"/>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18"/>
    </row>
    <row r="51" spans="1:131" ht="26.25" customHeight="1" x14ac:dyDescent="0.15">
      <c r="A51" s="226">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2"/>
      <c r="BF51" s="972"/>
      <c r="BG51" s="972"/>
      <c r="BH51" s="972"/>
      <c r="BI51" s="973"/>
      <c r="BJ51" s="220"/>
      <c r="BK51" s="220"/>
      <c r="BL51" s="220"/>
      <c r="BM51" s="220"/>
      <c r="BN51" s="220"/>
      <c r="BO51" s="229"/>
      <c r="BP51" s="229"/>
      <c r="BQ51" s="226">
        <v>45</v>
      </c>
      <c r="BR51" s="227"/>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18"/>
    </row>
    <row r="52" spans="1:131" ht="26.25" customHeight="1" x14ac:dyDescent="0.15">
      <c r="A52" s="226">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2"/>
      <c r="BF52" s="972"/>
      <c r="BG52" s="972"/>
      <c r="BH52" s="972"/>
      <c r="BI52" s="973"/>
      <c r="BJ52" s="220"/>
      <c r="BK52" s="220"/>
      <c r="BL52" s="220"/>
      <c r="BM52" s="220"/>
      <c r="BN52" s="220"/>
      <c r="BO52" s="229"/>
      <c r="BP52" s="229"/>
      <c r="BQ52" s="226">
        <v>46</v>
      </c>
      <c r="BR52" s="227"/>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18"/>
    </row>
    <row r="53" spans="1:131" ht="26.25" customHeight="1" x14ac:dyDescent="0.15">
      <c r="A53" s="226">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2"/>
      <c r="BF53" s="972"/>
      <c r="BG53" s="972"/>
      <c r="BH53" s="972"/>
      <c r="BI53" s="973"/>
      <c r="BJ53" s="220"/>
      <c r="BK53" s="220"/>
      <c r="BL53" s="220"/>
      <c r="BM53" s="220"/>
      <c r="BN53" s="220"/>
      <c r="BO53" s="229"/>
      <c r="BP53" s="229"/>
      <c r="BQ53" s="226">
        <v>47</v>
      </c>
      <c r="BR53" s="227"/>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18"/>
    </row>
    <row r="54" spans="1:131" ht="26.25" customHeight="1" x14ac:dyDescent="0.15">
      <c r="A54" s="226">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2"/>
      <c r="BF54" s="972"/>
      <c r="BG54" s="972"/>
      <c r="BH54" s="972"/>
      <c r="BI54" s="973"/>
      <c r="BJ54" s="220"/>
      <c r="BK54" s="220"/>
      <c r="BL54" s="220"/>
      <c r="BM54" s="220"/>
      <c r="BN54" s="220"/>
      <c r="BO54" s="229"/>
      <c r="BP54" s="229"/>
      <c r="BQ54" s="226">
        <v>48</v>
      </c>
      <c r="BR54" s="227"/>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18"/>
    </row>
    <row r="55" spans="1:131" ht="26.25" customHeight="1" x14ac:dyDescent="0.15">
      <c r="A55" s="226">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2"/>
      <c r="BF55" s="972"/>
      <c r="BG55" s="972"/>
      <c r="BH55" s="972"/>
      <c r="BI55" s="973"/>
      <c r="BJ55" s="220"/>
      <c r="BK55" s="220"/>
      <c r="BL55" s="220"/>
      <c r="BM55" s="220"/>
      <c r="BN55" s="220"/>
      <c r="BO55" s="229"/>
      <c r="BP55" s="229"/>
      <c r="BQ55" s="226">
        <v>49</v>
      </c>
      <c r="BR55" s="227"/>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18"/>
    </row>
    <row r="56" spans="1:131" ht="26.25" customHeight="1" x14ac:dyDescent="0.15">
      <c r="A56" s="226">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2"/>
      <c r="BF56" s="972"/>
      <c r="BG56" s="972"/>
      <c r="BH56" s="972"/>
      <c r="BI56" s="973"/>
      <c r="BJ56" s="220"/>
      <c r="BK56" s="220"/>
      <c r="BL56" s="220"/>
      <c r="BM56" s="220"/>
      <c r="BN56" s="220"/>
      <c r="BO56" s="229"/>
      <c r="BP56" s="229"/>
      <c r="BQ56" s="226">
        <v>50</v>
      </c>
      <c r="BR56" s="227"/>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18"/>
    </row>
    <row r="57" spans="1:131" ht="26.25" customHeight="1" x14ac:dyDescent="0.15">
      <c r="A57" s="226">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2"/>
      <c r="BF57" s="972"/>
      <c r="BG57" s="972"/>
      <c r="BH57" s="972"/>
      <c r="BI57" s="973"/>
      <c r="BJ57" s="220"/>
      <c r="BK57" s="220"/>
      <c r="BL57" s="220"/>
      <c r="BM57" s="220"/>
      <c r="BN57" s="220"/>
      <c r="BO57" s="229"/>
      <c r="BP57" s="229"/>
      <c r="BQ57" s="226">
        <v>51</v>
      </c>
      <c r="BR57" s="227"/>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18"/>
    </row>
    <row r="58" spans="1:131" ht="26.25" customHeight="1" x14ac:dyDescent="0.15">
      <c r="A58" s="226">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2"/>
      <c r="BF58" s="972"/>
      <c r="BG58" s="972"/>
      <c r="BH58" s="972"/>
      <c r="BI58" s="973"/>
      <c r="BJ58" s="220"/>
      <c r="BK58" s="220"/>
      <c r="BL58" s="220"/>
      <c r="BM58" s="220"/>
      <c r="BN58" s="220"/>
      <c r="BO58" s="229"/>
      <c r="BP58" s="229"/>
      <c r="BQ58" s="226">
        <v>52</v>
      </c>
      <c r="BR58" s="227"/>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18"/>
    </row>
    <row r="59" spans="1:131" ht="26.25" customHeight="1" x14ac:dyDescent="0.15">
      <c r="A59" s="226">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2"/>
      <c r="BF59" s="972"/>
      <c r="BG59" s="972"/>
      <c r="BH59" s="972"/>
      <c r="BI59" s="973"/>
      <c r="BJ59" s="220"/>
      <c r="BK59" s="220"/>
      <c r="BL59" s="220"/>
      <c r="BM59" s="220"/>
      <c r="BN59" s="220"/>
      <c r="BO59" s="229"/>
      <c r="BP59" s="229"/>
      <c r="BQ59" s="226">
        <v>53</v>
      </c>
      <c r="BR59" s="227"/>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18"/>
    </row>
    <row r="60" spans="1:131" ht="26.25" customHeight="1" x14ac:dyDescent="0.15">
      <c r="A60" s="226">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2"/>
      <c r="BF60" s="972"/>
      <c r="BG60" s="972"/>
      <c r="BH60" s="972"/>
      <c r="BI60" s="973"/>
      <c r="BJ60" s="220"/>
      <c r="BK60" s="220"/>
      <c r="BL60" s="220"/>
      <c r="BM60" s="220"/>
      <c r="BN60" s="220"/>
      <c r="BO60" s="229"/>
      <c r="BP60" s="229"/>
      <c r="BQ60" s="226">
        <v>54</v>
      </c>
      <c r="BR60" s="227"/>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18"/>
    </row>
    <row r="61" spans="1:131" ht="26.25" customHeight="1" thickBot="1" x14ac:dyDescent="0.2">
      <c r="A61" s="226">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2"/>
      <c r="BF61" s="972"/>
      <c r="BG61" s="972"/>
      <c r="BH61" s="972"/>
      <c r="BI61" s="973"/>
      <c r="BJ61" s="220"/>
      <c r="BK61" s="220"/>
      <c r="BL61" s="220"/>
      <c r="BM61" s="220"/>
      <c r="BN61" s="220"/>
      <c r="BO61" s="229"/>
      <c r="BP61" s="229"/>
      <c r="BQ61" s="226">
        <v>55</v>
      </c>
      <c r="BR61" s="227"/>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18"/>
    </row>
    <row r="62" spans="1:131" ht="26.25" customHeight="1" x14ac:dyDescent="0.15">
      <c r="A62" s="226">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2"/>
      <c r="BF62" s="972"/>
      <c r="BG62" s="972"/>
      <c r="BH62" s="972"/>
      <c r="BI62" s="973"/>
      <c r="BJ62" s="1030" t="s">
        <v>394</v>
      </c>
      <c r="BK62" s="1031"/>
      <c r="BL62" s="1031"/>
      <c r="BM62" s="1031"/>
      <c r="BN62" s="1032"/>
      <c r="BO62" s="229"/>
      <c r="BP62" s="229"/>
      <c r="BQ62" s="226">
        <v>56</v>
      </c>
      <c r="BR62" s="227"/>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3"/>
      <c r="AF63" s="1024">
        <v>174</v>
      </c>
      <c r="AG63" s="959"/>
      <c r="AH63" s="959"/>
      <c r="AI63" s="959"/>
      <c r="AJ63" s="1025"/>
      <c r="AK63" s="1026"/>
      <c r="AL63" s="963"/>
      <c r="AM63" s="963"/>
      <c r="AN63" s="963"/>
      <c r="AO63" s="963"/>
      <c r="AP63" s="959">
        <v>2067</v>
      </c>
      <c r="AQ63" s="959"/>
      <c r="AR63" s="959"/>
      <c r="AS63" s="959"/>
      <c r="AT63" s="959"/>
      <c r="AU63" s="959">
        <v>2065</v>
      </c>
      <c r="AV63" s="959"/>
      <c r="AW63" s="959"/>
      <c r="AX63" s="959"/>
      <c r="AY63" s="959"/>
      <c r="AZ63" s="1020"/>
      <c r="BA63" s="1020"/>
      <c r="BB63" s="1020"/>
      <c r="BC63" s="1020"/>
      <c r="BD63" s="1020"/>
      <c r="BE63" s="960"/>
      <c r="BF63" s="960"/>
      <c r="BG63" s="960"/>
      <c r="BH63" s="960"/>
      <c r="BI63" s="961"/>
      <c r="BJ63" s="1021" t="s">
        <v>122</v>
      </c>
      <c r="BK63" s="953"/>
      <c r="BL63" s="953"/>
      <c r="BM63" s="953"/>
      <c r="BN63" s="1022"/>
      <c r="BO63" s="229"/>
      <c r="BP63" s="229"/>
      <c r="BQ63" s="226">
        <v>57</v>
      </c>
      <c r="BR63" s="227"/>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18"/>
    </row>
    <row r="66" spans="1:131" ht="26.25" customHeight="1" x14ac:dyDescent="0.15">
      <c r="A66" s="998" t="s">
        <v>397</v>
      </c>
      <c r="B66" s="999"/>
      <c r="C66" s="999"/>
      <c r="D66" s="999"/>
      <c r="E66" s="999"/>
      <c r="F66" s="999"/>
      <c r="G66" s="999"/>
      <c r="H66" s="999"/>
      <c r="I66" s="999"/>
      <c r="J66" s="999"/>
      <c r="K66" s="999"/>
      <c r="L66" s="999"/>
      <c r="M66" s="999"/>
      <c r="N66" s="999"/>
      <c r="O66" s="999"/>
      <c r="P66" s="1000"/>
      <c r="Q66" s="1004" t="s">
        <v>380</v>
      </c>
      <c r="R66" s="1005"/>
      <c r="S66" s="1005"/>
      <c r="T66" s="1005"/>
      <c r="U66" s="1006"/>
      <c r="V66" s="1004" t="s">
        <v>381</v>
      </c>
      <c r="W66" s="1005"/>
      <c r="X66" s="1005"/>
      <c r="Y66" s="1005"/>
      <c r="Z66" s="1006"/>
      <c r="AA66" s="1004" t="s">
        <v>382</v>
      </c>
      <c r="AB66" s="1005"/>
      <c r="AC66" s="1005"/>
      <c r="AD66" s="1005"/>
      <c r="AE66" s="1006"/>
      <c r="AF66" s="1010" t="s">
        <v>383</v>
      </c>
      <c r="AG66" s="1011"/>
      <c r="AH66" s="1011"/>
      <c r="AI66" s="1011"/>
      <c r="AJ66" s="1012"/>
      <c r="AK66" s="1004" t="s">
        <v>384</v>
      </c>
      <c r="AL66" s="999"/>
      <c r="AM66" s="999"/>
      <c r="AN66" s="999"/>
      <c r="AO66" s="1000"/>
      <c r="AP66" s="1004" t="s">
        <v>385</v>
      </c>
      <c r="AQ66" s="1005"/>
      <c r="AR66" s="1005"/>
      <c r="AS66" s="1005"/>
      <c r="AT66" s="1006"/>
      <c r="AU66" s="1004" t="s">
        <v>398</v>
      </c>
      <c r="AV66" s="1005"/>
      <c r="AW66" s="1005"/>
      <c r="AX66" s="1005"/>
      <c r="AY66" s="1006"/>
      <c r="AZ66" s="1004" t="s">
        <v>364</v>
      </c>
      <c r="BA66" s="1005"/>
      <c r="BB66" s="1005"/>
      <c r="BC66" s="1005"/>
      <c r="BD66" s="1018"/>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8" t="s">
        <v>544</v>
      </c>
      <c r="C68" s="989"/>
      <c r="D68" s="989"/>
      <c r="E68" s="989"/>
      <c r="F68" s="989"/>
      <c r="G68" s="989"/>
      <c r="H68" s="989"/>
      <c r="I68" s="989"/>
      <c r="J68" s="989"/>
      <c r="K68" s="989"/>
      <c r="L68" s="989"/>
      <c r="M68" s="989"/>
      <c r="N68" s="989"/>
      <c r="O68" s="989"/>
      <c r="P68" s="990"/>
      <c r="Q68" s="991">
        <v>193</v>
      </c>
      <c r="R68" s="985"/>
      <c r="S68" s="985"/>
      <c r="T68" s="985"/>
      <c r="U68" s="985"/>
      <c r="V68" s="985">
        <v>71</v>
      </c>
      <c r="W68" s="985"/>
      <c r="X68" s="985"/>
      <c r="Y68" s="985"/>
      <c r="Z68" s="985"/>
      <c r="AA68" s="985">
        <v>122</v>
      </c>
      <c r="AB68" s="985"/>
      <c r="AC68" s="985"/>
      <c r="AD68" s="985"/>
      <c r="AE68" s="985"/>
      <c r="AF68" s="985">
        <v>46</v>
      </c>
      <c r="AG68" s="985"/>
      <c r="AH68" s="985"/>
      <c r="AI68" s="985"/>
      <c r="AJ68" s="985"/>
      <c r="AK68" s="985" t="s">
        <v>549</v>
      </c>
      <c r="AL68" s="985"/>
      <c r="AM68" s="985"/>
      <c r="AN68" s="985"/>
      <c r="AO68" s="985"/>
      <c r="AP68" s="985" t="s">
        <v>549</v>
      </c>
      <c r="AQ68" s="985"/>
      <c r="AR68" s="985"/>
      <c r="AS68" s="985"/>
      <c r="AT68" s="985"/>
      <c r="AU68" s="985" t="s">
        <v>549</v>
      </c>
      <c r="AV68" s="985"/>
      <c r="AW68" s="985"/>
      <c r="AX68" s="985"/>
      <c r="AY68" s="985"/>
      <c r="AZ68" s="986"/>
      <c r="BA68" s="986"/>
      <c r="BB68" s="986"/>
      <c r="BC68" s="986"/>
      <c r="BD68" s="987"/>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545</v>
      </c>
      <c r="C69" s="975"/>
      <c r="D69" s="975"/>
      <c r="E69" s="975"/>
      <c r="F69" s="975"/>
      <c r="G69" s="975"/>
      <c r="H69" s="975"/>
      <c r="I69" s="975"/>
      <c r="J69" s="975"/>
      <c r="K69" s="975"/>
      <c r="L69" s="975"/>
      <c r="M69" s="975"/>
      <c r="N69" s="975"/>
      <c r="O69" s="975"/>
      <c r="P69" s="976"/>
      <c r="Q69" s="977">
        <v>2389</v>
      </c>
      <c r="R69" s="971"/>
      <c r="S69" s="971"/>
      <c r="T69" s="971"/>
      <c r="U69" s="971"/>
      <c r="V69" s="971">
        <v>2264</v>
      </c>
      <c r="W69" s="971"/>
      <c r="X69" s="971"/>
      <c r="Y69" s="971"/>
      <c r="Z69" s="971"/>
      <c r="AA69" s="971">
        <v>125</v>
      </c>
      <c r="AB69" s="971"/>
      <c r="AC69" s="971"/>
      <c r="AD69" s="971"/>
      <c r="AE69" s="971"/>
      <c r="AF69" s="971">
        <v>120</v>
      </c>
      <c r="AG69" s="971"/>
      <c r="AH69" s="971"/>
      <c r="AI69" s="971"/>
      <c r="AJ69" s="971"/>
      <c r="AK69" s="981" t="s">
        <v>549</v>
      </c>
      <c r="AL69" s="979"/>
      <c r="AM69" s="979"/>
      <c r="AN69" s="979"/>
      <c r="AO69" s="980"/>
      <c r="AP69" s="981" t="s">
        <v>549</v>
      </c>
      <c r="AQ69" s="979"/>
      <c r="AR69" s="979"/>
      <c r="AS69" s="979"/>
      <c r="AT69" s="980"/>
      <c r="AU69" s="981" t="s">
        <v>549</v>
      </c>
      <c r="AV69" s="979"/>
      <c r="AW69" s="979"/>
      <c r="AX69" s="979"/>
      <c r="AY69" s="980"/>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546</v>
      </c>
      <c r="C70" s="975"/>
      <c r="D70" s="975"/>
      <c r="E70" s="975"/>
      <c r="F70" s="975"/>
      <c r="G70" s="975"/>
      <c r="H70" s="975"/>
      <c r="I70" s="975"/>
      <c r="J70" s="975"/>
      <c r="K70" s="975"/>
      <c r="L70" s="975"/>
      <c r="M70" s="975"/>
      <c r="N70" s="975"/>
      <c r="O70" s="975"/>
      <c r="P70" s="976"/>
      <c r="Q70" s="977">
        <v>290</v>
      </c>
      <c r="R70" s="971"/>
      <c r="S70" s="971"/>
      <c r="T70" s="971"/>
      <c r="U70" s="971"/>
      <c r="V70" s="971">
        <v>250</v>
      </c>
      <c r="W70" s="971"/>
      <c r="X70" s="971"/>
      <c r="Y70" s="971"/>
      <c r="Z70" s="971"/>
      <c r="AA70" s="971">
        <v>40</v>
      </c>
      <c r="AB70" s="971"/>
      <c r="AC70" s="971"/>
      <c r="AD70" s="971"/>
      <c r="AE70" s="971"/>
      <c r="AF70" s="971">
        <v>40</v>
      </c>
      <c r="AG70" s="971"/>
      <c r="AH70" s="971"/>
      <c r="AI70" s="971"/>
      <c r="AJ70" s="971"/>
      <c r="AK70" s="981" t="s">
        <v>549</v>
      </c>
      <c r="AL70" s="979"/>
      <c r="AM70" s="979"/>
      <c r="AN70" s="979"/>
      <c r="AO70" s="980"/>
      <c r="AP70" s="981" t="s">
        <v>549</v>
      </c>
      <c r="AQ70" s="979"/>
      <c r="AR70" s="979"/>
      <c r="AS70" s="979"/>
      <c r="AT70" s="980"/>
      <c r="AU70" s="981" t="s">
        <v>549</v>
      </c>
      <c r="AV70" s="979"/>
      <c r="AW70" s="979"/>
      <c r="AX70" s="979"/>
      <c r="AY70" s="980"/>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547</v>
      </c>
      <c r="C71" s="975"/>
      <c r="D71" s="975"/>
      <c r="E71" s="975"/>
      <c r="F71" s="975"/>
      <c r="G71" s="975"/>
      <c r="H71" s="975"/>
      <c r="I71" s="975"/>
      <c r="J71" s="975"/>
      <c r="K71" s="975"/>
      <c r="L71" s="975"/>
      <c r="M71" s="975"/>
      <c r="N71" s="975"/>
      <c r="O71" s="975"/>
      <c r="P71" s="976"/>
      <c r="Q71" s="977">
        <v>1428744</v>
      </c>
      <c r="R71" s="971"/>
      <c r="S71" s="971"/>
      <c r="T71" s="971"/>
      <c r="U71" s="971"/>
      <c r="V71" s="971">
        <v>1401874</v>
      </c>
      <c r="W71" s="971"/>
      <c r="X71" s="971"/>
      <c r="Y71" s="971"/>
      <c r="Z71" s="971"/>
      <c r="AA71" s="971">
        <v>26871</v>
      </c>
      <c r="AB71" s="971"/>
      <c r="AC71" s="971"/>
      <c r="AD71" s="971"/>
      <c r="AE71" s="971"/>
      <c r="AF71" s="971">
        <v>26871</v>
      </c>
      <c r="AG71" s="971"/>
      <c r="AH71" s="971"/>
      <c r="AI71" s="971"/>
      <c r="AJ71" s="971"/>
      <c r="AK71" s="971">
        <v>12578</v>
      </c>
      <c r="AL71" s="971"/>
      <c r="AM71" s="971"/>
      <c r="AN71" s="971"/>
      <c r="AO71" s="971"/>
      <c r="AP71" s="981" t="s">
        <v>549</v>
      </c>
      <c r="AQ71" s="979"/>
      <c r="AR71" s="979"/>
      <c r="AS71" s="979"/>
      <c r="AT71" s="980"/>
      <c r="AU71" s="981" t="s">
        <v>549</v>
      </c>
      <c r="AV71" s="979"/>
      <c r="AW71" s="979"/>
      <c r="AX71" s="979"/>
      <c r="AY71" s="980"/>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82" t="s">
        <v>550</v>
      </c>
      <c r="C72" s="975"/>
      <c r="D72" s="975"/>
      <c r="E72" s="975"/>
      <c r="F72" s="975"/>
      <c r="G72" s="975"/>
      <c r="H72" s="975"/>
      <c r="I72" s="975"/>
      <c r="J72" s="975"/>
      <c r="K72" s="975"/>
      <c r="L72" s="975"/>
      <c r="M72" s="975"/>
      <c r="N72" s="975"/>
      <c r="O72" s="975"/>
      <c r="P72" s="976"/>
      <c r="Q72" s="977">
        <v>1082</v>
      </c>
      <c r="R72" s="971"/>
      <c r="S72" s="971"/>
      <c r="T72" s="971"/>
      <c r="U72" s="971"/>
      <c r="V72" s="971">
        <v>1046</v>
      </c>
      <c r="W72" s="971"/>
      <c r="X72" s="971"/>
      <c r="Y72" s="971"/>
      <c r="Z72" s="971"/>
      <c r="AA72" s="971">
        <v>36</v>
      </c>
      <c r="AB72" s="971"/>
      <c r="AC72" s="971"/>
      <c r="AD72" s="971"/>
      <c r="AE72" s="971"/>
      <c r="AF72" s="971">
        <v>1699</v>
      </c>
      <c r="AG72" s="971"/>
      <c r="AH72" s="971"/>
      <c r="AI72" s="971"/>
      <c r="AJ72" s="971"/>
      <c r="AK72" s="971">
        <v>270</v>
      </c>
      <c r="AL72" s="971"/>
      <c r="AM72" s="971"/>
      <c r="AN72" s="971"/>
      <c r="AO72" s="971"/>
      <c r="AP72" s="971">
        <v>3075</v>
      </c>
      <c r="AQ72" s="971"/>
      <c r="AR72" s="971"/>
      <c r="AS72" s="971"/>
      <c r="AT72" s="971"/>
      <c r="AU72" s="971" t="s">
        <v>549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82" t="s">
        <v>548</v>
      </c>
      <c r="C73" s="983"/>
      <c r="D73" s="983"/>
      <c r="E73" s="983"/>
      <c r="F73" s="983"/>
      <c r="G73" s="983"/>
      <c r="H73" s="983"/>
      <c r="I73" s="983"/>
      <c r="J73" s="983"/>
      <c r="K73" s="983"/>
      <c r="L73" s="983"/>
      <c r="M73" s="983"/>
      <c r="N73" s="983"/>
      <c r="O73" s="983"/>
      <c r="P73" s="984"/>
      <c r="Q73" s="977">
        <v>6104</v>
      </c>
      <c r="R73" s="971"/>
      <c r="S73" s="971"/>
      <c r="T73" s="971"/>
      <c r="U73" s="971"/>
      <c r="V73" s="971">
        <v>5983</v>
      </c>
      <c r="W73" s="971"/>
      <c r="X73" s="971"/>
      <c r="Y73" s="971"/>
      <c r="Z73" s="971"/>
      <c r="AA73" s="971">
        <v>121</v>
      </c>
      <c r="AB73" s="971"/>
      <c r="AC73" s="971"/>
      <c r="AD73" s="971"/>
      <c r="AE73" s="971"/>
      <c r="AF73" s="971">
        <v>17694</v>
      </c>
      <c r="AG73" s="971"/>
      <c r="AH73" s="971"/>
      <c r="AI73" s="971"/>
      <c r="AJ73" s="971"/>
      <c r="AK73" s="981" t="s">
        <v>549</v>
      </c>
      <c r="AL73" s="979"/>
      <c r="AM73" s="979"/>
      <c r="AN73" s="979"/>
      <c r="AO73" s="980"/>
      <c r="AP73" s="971">
        <v>24010</v>
      </c>
      <c r="AQ73" s="971"/>
      <c r="AR73" s="971"/>
      <c r="AS73" s="971"/>
      <c r="AT73" s="971"/>
      <c r="AU73" s="981" t="s">
        <v>549</v>
      </c>
      <c r="AV73" s="979"/>
      <c r="AW73" s="979"/>
      <c r="AX73" s="979"/>
      <c r="AY73" s="980"/>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46470</v>
      </c>
      <c r="AG88" s="959"/>
      <c r="AH88" s="959"/>
      <c r="AI88" s="959"/>
      <c r="AJ88" s="959"/>
      <c r="AK88" s="963"/>
      <c r="AL88" s="963"/>
      <c r="AM88" s="963"/>
      <c r="AN88" s="963"/>
      <c r="AO88" s="963"/>
      <c r="AP88" s="959">
        <v>27085</v>
      </c>
      <c r="AQ88" s="959"/>
      <c r="AR88" s="959"/>
      <c r="AS88" s="959"/>
      <c r="AT88" s="959"/>
      <c r="AU88" s="959" t="s">
        <v>549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12</v>
      </c>
      <c r="CS102" s="953"/>
      <c r="CT102" s="953"/>
      <c r="CU102" s="953"/>
      <c r="CV102" s="954"/>
      <c r="CW102" s="952">
        <v>2</v>
      </c>
      <c r="CX102" s="953"/>
      <c r="CY102" s="953"/>
      <c r="CZ102" s="953"/>
      <c r="DA102" s="954"/>
      <c r="DB102" s="952" t="s">
        <v>549</v>
      </c>
      <c r="DC102" s="953"/>
      <c r="DD102" s="953"/>
      <c r="DE102" s="953"/>
      <c r="DF102" s="954"/>
      <c r="DG102" s="952" t="s">
        <v>549</v>
      </c>
      <c r="DH102" s="953"/>
      <c r="DI102" s="953"/>
      <c r="DJ102" s="953"/>
      <c r="DK102" s="954"/>
      <c r="DL102" s="952" t="s">
        <v>549</v>
      </c>
      <c r="DM102" s="953"/>
      <c r="DN102" s="953"/>
      <c r="DO102" s="953"/>
      <c r="DP102" s="954"/>
      <c r="DQ102" s="952" t="s">
        <v>549</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588095</v>
      </c>
      <c r="AB110" s="889"/>
      <c r="AC110" s="889"/>
      <c r="AD110" s="889"/>
      <c r="AE110" s="890"/>
      <c r="AF110" s="891">
        <v>600306</v>
      </c>
      <c r="AG110" s="889"/>
      <c r="AH110" s="889"/>
      <c r="AI110" s="889"/>
      <c r="AJ110" s="890"/>
      <c r="AK110" s="891">
        <v>575991</v>
      </c>
      <c r="AL110" s="889"/>
      <c r="AM110" s="889"/>
      <c r="AN110" s="889"/>
      <c r="AO110" s="890"/>
      <c r="AP110" s="892">
        <v>17.399999999999999</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6953092</v>
      </c>
      <c r="BR110" s="842"/>
      <c r="BS110" s="842"/>
      <c r="BT110" s="842"/>
      <c r="BU110" s="842"/>
      <c r="BV110" s="842">
        <v>6610397</v>
      </c>
      <c r="BW110" s="842"/>
      <c r="BX110" s="842"/>
      <c r="BY110" s="842"/>
      <c r="BZ110" s="842"/>
      <c r="CA110" s="842">
        <v>6509180</v>
      </c>
      <c r="CB110" s="842"/>
      <c r="CC110" s="842"/>
      <c r="CD110" s="842"/>
      <c r="CE110" s="842"/>
      <c r="CF110" s="866">
        <v>197.1</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3920803</v>
      </c>
      <c r="BR112" s="817"/>
      <c r="BS112" s="817"/>
      <c r="BT112" s="817"/>
      <c r="BU112" s="817"/>
      <c r="BV112" s="817">
        <v>3751515</v>
      </c>
      <c r="BW112" s="817"/>
      <c r="BX112" s="817"/>
      <c r="BY112" s="817"/>
      <c r="BZ112" s="817"/>
      <c r="CA112" s="817">
        <v>2058992</v>
      </c>
      <c r="CB112" s="817"/>
      <c r="CC112" s="817"/>
      <c r="CD112" s="817"/>
      <c r="CE112" s="817"/>
      <c r="CF112" s="875">
        <v>62.3</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355443</v>
      </c>
      <c r="AB113" s="919"/>
      <c r="AC113" s="919"/>
      <c r="AD113" s="919"/>
      <c r="AE113" s="920"/>
      <c r="AF113" s="921">
        <v>358611</v>
      </c>
      <c r="AG113" s="919"/>
      <c r="AH113" s="919"/>
      <c r="AI113" s="919"/>
      <c r="AJ113" s="920"/>
      <c r="AK113" s="921">
        <v>175873</v>
      </c>
      <c r="AL113" s="919"/>
      <c r="AM113" s="919"/>
      <c r="AN113" s="919"/>
      <c r="AO113" s="920"/>
      <c r="AP113" s="922">
        <v>5.3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14045</v>
      </c>
      <c r="BR113" s="817"/>
      <c r="BS113" s="817"/>
      <c r="BT113" s="817"/>
      <c r="BU113" s="817"/>
      <c r="BV113" s="817" t="s">
        <v>122</v>
      </c>
      <c r="BW113" s="817"/>
      <c r="BX113" s="817"/>
      <c r="BY113" s="817"/>
      <c r="BZ113" s="817"/>
      <c r="CA113" s="817">
        <v>1010907</v>
      </c>
      <c r="CB113" s="817"/>
      <c r="CC113" s="817"/>
      <c r="CD113" s="817"/>
      <c r="CE113" s="817"/>
      <c r="CF113" s="875">
        <v>30.6</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45822</v>
      </c>
      <c r="AB114" s="780"/>
      <c r="AC114" s="780"/>
      <c r="AD114" s="780"/>
      <c r="AE114" s="781"/>
      <c r="AF114" s="782">
        <v>14203</v>
      </c>
      <c r="AG114" s="780"/>
      <c r="AH114" s="780"/>
      <c r="AI114" s="780"/>
      <c r="AJ114" s="781"/>
      <c r="AK114" s="782">
        <v>194109</v>
      </c>
      <c r="AL114" s="780"/>
      <c r="AM114" s="780"/>
      <c r="AN114" s="780"/>
      <c r="AO114" s="781"/>
      <c r="AP114" s="824">
        <v>5.9</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855347</v>
      </c>
      <c r="BR114" s="817"/>
      <c r="BS114" s="817"/>
      <c r="BT114" s="817"/>
      <c r="BU114" s="817"/>
      <c r="BV114" s="817">
        <v>863727</v>
      </c>
      <c r="BW114" s="817"/>
      <c r="BX114" s="817"/>
      <c r="BY114" s="817"/>
      <c r="BZ114" s="817"/>
      <c r="CA114" s="817">
        <v>849314</v>
      </c>
      <c r="CB114" s="817"/>
      <c r="CC114" s="817"/>
      <c r="CD114" s="817"/>
      <c r="CE114" s="817"/>
      <c r="CF114" s="875">
        <v>25.7</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989360</v>
      </c>
      <c r="AB117" s="903"/>
      <c r="AC117" s="903"/>
      <c r="AD117" s="903"/>
      <c r="AE117" s="904"/>
      <c r="AF117" s="905">
        <v>973120</v>
      </c>
      <c r="AG117" s="903"/>
      <c r="AH117" s="903"/>
      <c r="AI117" s="903"/>
      <c r="AJ117" s="904"/>
      <c r="AK117" s="905">
        <v>945973</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11743287</v>
      </c>
      <c r="BR119" s="845"/>
      <c r="BS119" s="845"/>
      <c r="BT119" s="845"/>
      <c r="BU119" s="845"/>
      <c r="BV119" s="845">
        <v>11225639</v>
      </c>
      <c r="BW119" s="845"/>
      <c r="BX119" s="845"/>
      <c r="BY119" s="845"/>
      <c r="BZ119" s="845"/>
      <c r="CA119" s="845">
        <v>10428393</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2518098</v>
      </c>
      <c r="BR120" s="842"/>
      <c r="BS120" s="842"/>
      <c r="BT120" s="842"/>
      <c r="BU120" s="842"/>
      <c r="BV120" s="842">
        <v>2779003</v>
      </c>
      <c r="BW120" s="842"/>
      <c r="BX120" s="842"/>
      <c r="BY120" s="842"/>
      <c r="BZ120" s="842"/>
      <c r="CA120" s="842">
        <v>2830923</v>
      </c>
      <c r="CB120" s="842"/>
      <c r="CC120" s="842"/>
      <c r="CD120" s="842"/>
      <c r="CE120" s="842"/>
      <c r="CF120" s="866">
        <v>85.7</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1948245</v>
      </c>
      <c r="DM120" s="842"/>
      <c r="DN120" s="842"/>
      <c r="DO120" s="842"/>
      <c r="DP120" s="842"/>
      <c r="DQ120" s="842">
        <v>2058992</v>
      </c>
      <c r="DR120" s="842"/>
      <c r="DS120" s="842"/>
      <c r="DT120" s="842"/>
      <c r="DU120" s="842"/>
      <c r="DV120" s="843">
        <v>62.3</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5791029</v>
      </c>
      <c r="BR122" s="845"/>
      <c r="BS122" s="845"/>
      <c r="BT122" s="845"/>
      <c r="BU122" s="845"/>
      <c r="BV122" s="845">
        <v>5703290</v>
      </c>
      <c r="BW122" s="845"/>
      <c r="BX122" s="845"/>
      <c r="BY122" s="845"/>
      <c r="BZ122" s="845"/>
      <c r="CA122" s="845">
        <v>5560390</v>
      </c>
      <c r="CB122" s="845"/>
      <c r="CC122" s="845"/>
      <c r="CD122" s="845"/>
      <c r="CE122" s="845"/>
      <c r="CF122" s="846">
        <v>168.4</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8309127</v>
      </c>
      <c r="BR123" s="833"/>
      <c r="BS123" s="833"/>
      <c r="BT123" s="833"/>
      <c r="BU123" s="833"/>
      <c r="BV123" s="833">
        <v>8482293</v>
      </c>
      <c r="BW123" s="833"/>
      <c r="BX123" s="833"/>
      <c r="BY123" s="833"/>
      <c r="BZ123" s="833"/>
      <c r="CA123" s="833">
        <v>8391313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109.2</v>
      </c>
      <c r="BR124" s="831"/>
      <c r="BS124" s="831"/>
      <c r="BT124" s="831"/>
      <c r="BU124" s="831"/>
      <c r="BV124" s="831">
        <v>84.2</v>
      </c>
      <c r="BW124" s="831"/>
      <c r="BX124" s="831"/>
      <c r="BY124" s="831"/>
      <c r="BZ124" s="831"/>
      <c r="CA124" s="831">
        <v>61.6</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3920803</v>
      </c>
      <c r="DH124" s="764"/>
      <c r="DI124" s="764"/>
      <c r="DJ124" s="764"/>
      <c r="DK124" s="765"/>
      <c r="DL124" s="766">
        <v>1803270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t="s">
        <v>122</v>
      </c>
      <c r="AB128" s="801"/>
      <c r="AC128" s="801"/>
      <c r="AD128" s="801"/>
      <c r="AE128" s="802"/>
      <c r="AF128" s="803" t="s">
        <v>122</v>
      </c>
      <c r="AG128" s="801"/>
      <c r="AH128" s="801"/>
      <c r="AI128" s="801"/>
      <c r="AJ128" s="802"/>
      <c r="AK128" s="803">
        <v>8360</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3643073</v>
      </c>
      <c r="AB129" s="780"/>
      <c r="AC129" s="780"/>
      <c r="AD129" s="780"/>
      <c r="AE129" s="781"/>
      <c r="AF129" s="782">
        <v>3781871</v>
      </c>
      <c r="AG129" s="780"/>
      <c r="AH129" s="780"/>
      <c r="AI129" s="780"/>
      <c r="AJ129" s="781"/>
      <c r="AK129" s="782">
        <v>3817096</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500556</v>
      </c>
      <c r="AB130" s="780"/>
      <c r="AC130" s="780"/>
      <c r="AD130" s="780"/>
      <c r="AE130" s="781"/>
      <c r="AF130" s="782">
        <v>523870</v>
      </c>
      <c r="AG130" s="780"/>
      <c r="AH130" s="780"/>
      <c r="AI130" s="780"/>
      <c r="AJ130" s="781"/>
      <c r="AK130" s="782">
        <v>514373</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14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3142517</v>
      </c>
      <c r="AB131" s="764"/>
      <c r="AC131" s="764"/>
      <c r="AD131" s="764"/>
      <c r="AE131" s="765"/>
      <c r="AF131" s="766">
        <v>3258001</v>
      </c>
      <c r="AG131" s="764"/>
      <c r="AH131" s="764"/>
      <c r="AI131" s="764"/>
      <c r="AJ131" s="765"/>
      <c r="AK131" s="766">
        <v>3302723</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61.6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15.55453797</v>
      </c>
      <c r="AB132" s="745"/>
      <c r="AC132" s="745"/>
      <c r="AD132" s="745"/>
      <c r="AE132" s="746"/>
      <c r="AF132" s="747">
        <v>13.78913021</v>
      </c>
      <c r="AG132" s="745"/>
      <c r="AH132" s="745"/>
      <c r="AI132" s="745"/>
      <c r="AJ132" s="746"/>
      <c r="AK132" s="747">
        <v>12.814880329999999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15.1</v>
      </c>
      <c r="AB133" s="724"/>
      <c r="AC133" s="724"/>
      <c r="AD133" s="724"/>
      <c r="AE133" s="725"/>
      <c r="AF133" s="723">
        <v>14.7</v>
      </c>
      <c r="AG133" s="724"/>
      <c r="AH133" s="724"/>
      <c r="AI133" s="724"/>
      <c r="AJ133" s="725"/>
      <c r="AK133" s="723">
        <v>14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NoXuHt0hVZJnCc18nCzXed7gckjXlHUM4HqpalK18vqKjc2HIUvyoftQpuciEZ+6GV1cFhe42wxI+ZRy6QCyQ==" saltValue="5RyVjgNyBTgXcjIeuhlN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Sjke7F9yVy1utdB7mR6s3BKblnQ9Z0tLqN4EF0MJCIgl/rlsBKuvZIUgOlZX8VqE0wjhHxzZ/zhNlAUz2PcVg==" saltValue="zsyUHi+pNQkQ80yKS806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Di87tr2/jMkEKPdtyg8SRGytkwSyuTMF6POjpZFwuWZ7CyR1jNz9eZOIwf2pFO9XlW8uUwrHNj0b052yNU/EQ==" saltValue="eIHM/Kr6UDq8y16PPYHRA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482</v>
      </c>
      <c r="AL9" s="1134"/>
      <c r="AM9" s="1134"/>
      <c r="AN9" s="1135"/>
      <c r="AO9" s="269">
        <v>1082674</v>
      </c>
      <c r="AP9" s="269">
        <v>121104</v>
      </c>
      <c r="AQ9" s="270">
        <v>156369</v>
      </c>
      <c r="AR9" s="271">
        <v>-22.6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483</v>
      </c>
      <c r="AL10" s="1134"/>
      <c r="AM10" s="1134"/>
      <c r="AN10" s="1135"/>
      <c r="AO10" s="272">
        <v>6318</v>
      </c>
      <c r="AP10" s="272">
        <v>707</v>
      </c>
      <c r="AQ10" s="273">
        <v>21449</v>
      </c>
      <c r="AR10" s="274">
        <v>-96.7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484</v>
      </c>
      <c r="AL11" s="1134"/>
      <c r="AM11" s="1134"/>
      <c r="AN11" s="1135"/>
      <c r="AO11" s="272">
        <v>5676</v>
      </c>
      <c r="AP11" s="272">
        <v>635</v>
      </c>
      <c r="AQ11" s="273">
        <v>1663</v>
      </c>
      <c r="AR11" s="274">
        <v>-61.8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485</v>
      </c>
      <c r="AL12" s="1134"/>
      <c r="AM12" s="1134"/>
      <c r="AN12" s="1135"/>
      <c r="AO12" s="272" t="s">
        <v>486</v>
      </c>
      <c r="AP12" s="272" t="s">
        <v>486</v>
      </c>
      <c r="AQ12" s="273">
        <v>34</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487</v>
      </c>
      <c r="AL13" s="1134"/>
      <c r="AM13" s="1134"/>
      <c r="AN13" s="1135"/>
      <c r="AO13" s="272">
        <v>36775</v>
      </c>
      <c r="AP13" s="272">
        <v>4114</v>
      </c>
      <c r="AQ13" s="273">
        <v>5566</v>
      </c>
      <c r="AR13" s="274">
        <v>-26.1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488</v>
      </c>
      <c r="AL14" s="1134"/>
      <c r="AM14" s="1134"/>
      <c r="AN14" s="1135"/>
      <c r="AO14" s="272">
        <v>57099</v>
      </c>
      <c r="AP14" s="272">
        <v>6387</v>
      </c>
      <c r="AQ14" s="273">
        <v>3589</v>
      </c>
      <c r="AR14" s="274">
        <v>78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489</v>
      </c>
      <c r="AL15" s="1137"/>
      <c r="AM15" s="1137"/>
      <c r="AN15" s="1138"/>
      <c r="AO15" s="272">
        <v>-76511</v>
      </c>
      <c r="AP15" s="272">
        <v>-8558</v>
      </c>
      <c r="AQ15" s="273">
        <v>-10547</v>
      </c>
      <c r="AR15" s="274">
        <v>-18.899999999999999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177</v>
      </c>
      <c r="AL16" s="1137"/>
      <c r="AM16" s="1137"/>
      <c r="AN16" s="1138"/>
      <c r="AO16" s="272">
        <v>1112031</v>
      </c>
      <c r="AP16" s="272">
        <v>124388</v>
      </c>
      <c r="AQ16" s="273">
        <v>178125</v>
      </c>
      <c r="AR16" s="274">
        <v>-30.2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494</v>
      </c>
      <c r="AL21" s="1140"/>
      <c r="AM21" s="1140"/>
      <c r="AN21" s="1141"/>
      <c r="AO21" s="285">
        <v>9.9600000000000009</v>
      </c>
      <c r="AP21" s="286">
        <v>14.51</v>
      </c>
      <c r="AQ21" s="287">
        <v>-4.55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495</v>
      </c>
      <c r="AL22" s="1140"/>
      <c r="AM22" s="1140"/>
      <c r="AN22" s="1141"/>
      <c r="AO22" s="290">
        <v>96.5</v>
      </c>
      <c r="AP22" s="291">
        <v>95.5</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2" t="s">
        <v>496</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499</v>
      </c>
      <c r="AL32" s="1124"/>
      <c r="AM32" s="1124"/>
      <c r="AN32" s="1125"/>
      <c r="AO32" s="300">
        <v>575991</v>
      </c>
      <c r="AP32" s="300">
        <v>64429</v>
      </c>
      <c r="AQ32" s="301">
        <v>89268</v>
      </c>
      <c r="AR32" s="302">
        <v>-27.8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500</v>
      </c>
      <c r="AL33" s="1124"/>
      <c r="AM33" s="1124"/>
      <c r="AN33" s="1125"/>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501</v>
      </c>
      <c r="AL34" s="1124"/>
      <c r="AM34" s="1124"/>
      <c r="AN34" s="1125"/>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502</v>
      </c>
      <c r="AL35" s="1124"/>
      <c r="AM35" s="1124"/>
      <c r="AN35" s="1125"/>
      <c r="AO35" s="300">
        <v>175873</v>
      </c>
      <c r="AP35" s="300">
        <v>19673</v>
      </c>
      <c r="AQ35" s="301">
        <v>17003</v>
      </c>
      <c r="AR35" s="302">
        <v>15.7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503</v>
      </c>
      <c r="AL36" s="1124"/>
      <c r="AM36" s="1124"/>
      <c r="AN36" s="1125"/>
      <c r="AO36" s="300">
        <v>194109</v>
      </c>
      <c r="AP36" s="300">
        <v>21712</v>
      </c>
      <c r="AQ36" s="301">
        <v>5039</v>
      </c>
      <c r="AR36" s="302">
        <v>330.9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504</v>
      </c>
      <c r="AL37" s="1124"/>
      <c r="AM37" s="1124"/>
      <c r="AN37" s="1125"/>
      <c r="AO37" s="300" t="s">
        <v>486</v>
      </c>
      <c r="AP37" s="300" t="s">
        <v>486</v>
      </c>
      <c r="AQ37" s="301">
        <v>909</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505</v>
      </c>
      <c r="AL38" s="1127"/>
      <c r="AM38" s="1127"/>
      <c r="AN38" s="1128"/>
      <c r="AO38" s="303" t="s">
        <v>486</v>
      </c>
      <c r="AP38" s="303" t="s">
        <v>486</v>
      </c>
      <c r="AQ38" s="304">
        <v>25</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506</v>
      </c>
      <c r="AL39" s="1127"/>
      <c r="AM39" s="1127"/>
      <c r="AN39" s="1128"/>
      <c r="AO39" s="300">
        <v>-8360</v>
      </c>
      <c r="AP39" s="300">
        <v>-935</v>
      </c>
      <c r="AQ39" s="301">
        <v>-4913</v>
      </c>
      <c r="AR39" s="302">
        <v>-81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507</v>
      </c>
      <c r="AL40" s="1124"/>
      <c r="AM40" s="1124"/>
      <c r="AN40" s="1125"/>
      <c r="AO40" s="300">
        <v>-514373</v>
      </c>
      <c r="AP40" s="300">
        <v>-57536</v>
      </c>
      <c r="AQ40" s="301">
        <v>-72657</v>
      </c>
      <c r="AR40" s="302">
        <v>-20.8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287</v>
      </c>
      <c r="AL41" s="1130"/>
      <c r="AM41" s="1130"/>
      <c r="AN41" s="1131"/>
      <c r="AO41" s="300">
        <v>423240</v>
      </c>
      <c r="AP41" s="300">
        <v>47342</v>
      </c>
      <c r="AQ41" s="301">
        <v>34674</v>
      </c>
      <c r="AR41" s="302">
        <v>36.5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477</v>
      </c>
      <c r="AN49" s="1118" t="s">
        <v>510</v>
      </c>
      <c r="AO49" s="1119"/>
      <c r="AP49" s="1119"/>
      <c r="AQ49" s="1119"/>
      <c r="AR49" s="112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1359416</v>
      </c>
      <c r="AN51" s="322">
        <v>140016</v>
      </c>
      <c r="AO51" s="323">
        <v>30.4</v>
      </c>
      <c r="AP51" s="324">
        <v>125391</v>
      </c>
      <c r="AQ51" s="325">
        <v>21.3</v>
      </c>
      <c r="AR51" s="326">
        <v>9.1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1301802</v>
      </c>
      <c r="AN52" s="330">
        <v>134082</v>
      </c>
      <c r="AO52" s="331">
        <v>32.6</v>
      </c>
      <c r="AP52" s="332">
        <v>68516</v>
      </c>
      <c r="AQ52" s="333">
        <v>33.6</v>
      </c>
      <c r="AR52" s="334">
        <v>-1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522184</v>
      </c>
      <c r="AN53" s="322">
        <v>55042</v>
      </c>
      <c r="AO53" s="323">
        <v>-60.7</v>
      </c>
      <c r="AP53" s="324">
        <v>138402</v>
      </c>
      <c r="AQ53" s="325">
        <v>10.4</v>
      </c>
      <c r="AR53" s="326">
        <v>-71.099999999999994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443939</v>
      </c>
      <c r="AN54" s="330">
        <v>46794</v>
      </c>
      <c r="AO54" s="331">
        <v>-65.099999999999994</v>
      </c>
      <c r="AP54" s="332">
        <v>70652</v>
      </c>
      <c r="AQ54" s="333">
        <v>3.1</v>
      </c>
      <c r="AR54" s="334">
        <v>-68.2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701545</v>
      </c>
      <c r="AN55" s="322">
        <v>75704</v>
      </c>
      <c r="AO55" s="323">
        <v>37.5</v>
      </c>
      <c r="AP55" s="324">
        <v>146367</v>
      </c>
      <c r="AQ55" s="325">
        <v>5.8</v>
      </c>
      <c r="AR55" s="326">
        <v>31.7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621101</v>
      </c>
      <c r="AN56" s="330">
        <v>67023</v>
      </c>
      <c r="AO56" s="331">
        <v>43.2</v>
      </c>
      <c r="AP56" s="332">
        <v>79441</v>
      </c>
      <c r="AQ56" s="333">
        <v>12.4</v>
      </c>
      <c r="AR56" s="334">
        <v>30.8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332245</v>
      </c>
      <c r="AN57" s="322">
        <v>36410</v>
      </c>
      <c r="AO57" s="323">
        <v>-51.9</v>
      </c>
      <c r="AP57" s="324">
        <v>165181</v>
      </c>
      <c r="AQ57" s="325">
        <v>12.9</v>
      </c>
      <c r="AR57" s="326">
        <v>-64.8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221064</v>
      </c>
      <c r="AN58" s="330">
        <v>24226</v>
      </c>
      <c r="AO58" s="331">
        <v>-63.9</v>
      </c>
      <c r="AP58" s="332">
        <v>82246</v>
      </c>
      <c r="AQ58" s="333">
        <v>3.5</v>
      </c>
      <c r="AR58" s="334">
        <v>-67.400000000000006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307100</v>
      </c>
      <c r="AN59" s="322">
        <v>34351</v>
      </c>
      <c r="AO59" s="323">
        <v>-5.7</v>
      </c>
      <c r="AP59" s="324">
        <v>166234</v>
      </c>
      <c r="AQ59" s="325">
        <v>0.6</v>
      </c>
      <c r="AR59" s="326">
        <v>-6.3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277184</v>
      </c>
      <c r="AN60" s="330">
        <v>31005</v>
      </c>
      <c r="AO60" s="331">
        <v>28</v>
      </c>
      <c r="AP60" s="332">
        <v>89789</v>
      </c>
      <c r="AQ60" s="333">
        <v>9.1999999999999993</v>
      </c>
      <c r="AR60" s="334">
        <v>18.8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644498</v>
      </c>
      <c r="AN61" s="337">
        <v>68305</v>
      </c>
      <c r="AO61" s="338">
        <v>-10.1</v>
      </c>
      <c r="AP61" s="339">
        <v>148315</v>
      </c>
      <c r="AQ61" s="340">
        <v>10.199999999999999</v>
      </c>
      <c r="AR61" s="326">
        <v>-20.3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573018</v>
      </c>
      <c r="AN62" s="330">
        <v>60626</v>
      </c>
      <c r="AO62" s="331">
        <v>-5</v>
      </c>
      <c r="AP62" s="332">
        <v>78129</v>
      </c>
      <c r="AQ62" s="333">
        <v>12.4</v>
      </c>
      <c r="AR62" s="334">
        <v>-17.399999999999999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RNmKUk8Vo24LYUlAjs3iXAVzh4Ih+QXFodHlbu1DwUqU91OFcZRdOTHTx+7V0xbzAPDf5DF5JwLGJCBeUe/1g==" saltValue="a7XZ4WHCMgAoMwHwi/j2N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9fPz4CxeZfoURvgW29jI/bw9hMncCjGh7l3JB8JI6+j1SX2uNwniOi7D8URewFpMKOudkw/JxopeDNDzXAsitQ==" saltValue="Dj6l48XsfHsoUZsihfqIG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rqwtpzoD4SNosaBtWJ69cIdWp7ywDEAN0i1F8jWAdYHoFfj9OkTp7xr5pYPbAsyzsQ3Me6Pq0wJq2g816R1MeQ==" saltValue="I3B9GL+GmqVRwKnW1xUpW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2" t="s">
        <v>3</v>
      </c>
      <c r="D47" s="1142"/>
      <c r="E47" s="1143"/>
      <c r="F47" s="11">
        <v>35.6</v>
      </c>
      <c r="G47" s="12">
        <v>38.22</v>
      </c>
      <c r="H47" s="12">
        <v>46.58</v>
      </c>
      <c r="I47" s="12">
        <v>51.38</v>
      </c>
      <c r="J47" s="13">
        <v>49.44</v>
      </c>
    </row>
    <row r="48" spans="2:10" ht="57.75" customHeight="1" x14ac:dyDescent="0.15">
      <c r="B48" s="14"/>
      <c r="C48" s="1144" t="s">
        <v>4</v>
      </c>
      <c r="D48" s="1144"/>
      <c r="E48" s="1145"/>
      <c r="F48" s="15">
        <v>4.87</v>
      </c>
      <c r="G48" s="16">
        <v>8.3800000000000008</v>
      </c>
      <c r="H48" s="16">
        <v>5.86</v>
      </c>
      <c r="I48" s="16">
        <v>4.1500000000000004</v>
      </c>
      <c r="J48" s="17">
        <v>5.4</v>
      </c>
    </row>
    <row r="49" spans="2:10" ht="57.75" customHeight="1" thickBot="1" x14ac:dyDescent="0.2">
      <c r="B49" s="18"/>
      <c r="C49" s="1146" t="s">
        <v>5</v>
      </c>
      <c r="D49" s="1146"/>
      <c r="E49" s="1147"/>
      <c r="F49" s="19" t="s">
        <v>529</v>
      </c>
      <c r="G49" s="20">
        <v>8.6300000000000008</v>
      </c>
      <c r="H49" s="20">
        <v>4.6500000000000004</v>
      </c>
      <c r="I49" s="20">
        <v>5.0199999999999996</v>
      </c>
      <c r="J49" s="21" t="s">
        <v>530</v>
      </c>
    </row>
    <row r="50" spans="2:10" x14ac:dyDescent="0.15"/>
  </sheetData>
  <sheetProtection algorithmName="SHA-512" hashValue="7L/2s/KM+u/gMXjRiftYxSqv750e2aOaxKOoK1hDUoIrD08PGvbE9BQNzEH4k+BYq8MMxIEcYCAAeht/m5pTCA==" saltValue="j0e1eH8ZEtT8OJSD1yNG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R4PC028</cp:lastModifiedBy>
  <cp:lastPrinted>2026-03-13T03:16:59Z</cp:lastPrinted>
  <dcterms:created xsi:type="dcterms:W3CDTF">2026-02-23T07:44:07Z</dcterms:created>
  <dcterms:modified xsi:type="dcterms:W3CDTF">2026-03-25T00:15:05Z</dcterms:modified>
  <cp:category/>
</cp:coreProperties>
</file>